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bugh\Documents\"/>
    </mc:Choice>
  </mc:AlternateContent>
  <xr:revisionPtr revIDLastSave="0" documentId="13_ncr:1_{2986DF4A-577F-42DA-AFE1-D97C87CD8139}" xr6:coauthVersionLast="47" xr6:coauthVersionMax="47" xr10:uidLastSave="{00000000-0000-0000-0000-000000000000}"/>
  <bookViews>
    <workbookView xWindow="-120" yWindow="-120" windowWidth="24240" windowHeight="13740" xr2:uid="{E6D7E62C-DA96-45A3-8FFA-54F7349BCE81}"/>
  </bookViews>
  <sheets>
    <sheet name="Sheet1" sheetId="1" r:id="rId1"/>
    <sheet name="Sheet2" sheetId="4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3" i="1" l="1"/>
  <c r="G103" i="1" s="1"/>
  <c r="E103" i="1"/>
  <c r="K103" i="1" s="1"/>
  <c r="F102" i="1"/>
  <c r="G102" i="1" s="1"/>
  <c r="E102" i="1"/>
  <c r="K102" i="1" s="1"/>
  <c r="F101" i="1"/>
  <c r="E101" i="1"/>
  <c r="J101" i="1" s="1"/>
  <c r="F100" i="1"/>
  <c r="E100" i="1"/>
  <c r="J100" i="1" s="1"/>
  <c r="F99" i="1"/>
  <c r="E99" i="1"/>
  <c r="K99" i="1" s="1"/>
  <c r="F98" i="1"/>
  <c r="E98" i="1"/>
  <c r="K98" i="1" s="1"/>
  <c r="K97" i="1"/>
  <c r="F97" i="1"/>
  <c r="E97" i="1"/>
  <c r="J97" i="1" s="1"/>
  <c r="F96" i="1"/>
  <c r="E96" i="1"/>
  <c r="J96" i="1" s="1"/>
  <c r="F95" i="1"/>
  <c r="E95" i="1"/>
  <c r="J95" i="1" s="1"/>
  <c r="F94" i="1"/>
  <c r="E94" i="1"/>
  <c r="J94" i="1" s="1"/>
  <c r="E93" i="1"/>
  <c r="K93" i="1" s="1"/>
  <c r="F93" i="1"/>
  <c r="F92" i="1"/>
  <c r="E92" i="1"/>
  <c r="K92" i="1" s="1"/>
  <c r="F91" i="1"/>
  <c r="E91" i="1"/>
  <c r="K91" i="1" s="1"/>
  <c r="F90" i="1"/>
  <c r="E90" i="1"/>
  <c r="K90" i="1" s="1"/>
  <c r="F89" i="1"/>
  <c r="E89" i="1"/>
  <c r="K89" i="1" s="1"/>
  <c r="F88" i="1"/>
  <c r="E88" i="1"/>
  <c r="K88" i="1" s="1"/>
  <c r="F87" i="1"/>
  <c r="E87" i="1"/>
  <c r="F86" i="1"/>
  <c r="E86" i="1"/>
  <c r="J86" i="1" s="1"/>
  <c r="F85" i="1"/>
  <c r="E85" i="1"/>
  <c r="J85" i="1" s="1"/>
  <c r="F84" i="1"/>
  <c r="E84" i="1"/>
  <c r="J84" i="1" s="1"/>
  <c r="F83" i="1"/>
  <c r="E83" i="1"/>
  <c r="K83" i="1" s="1"/>
  <c r="F82" i="1"/>
  <c r="E82" i="1"/>
  <c r="J82" i="1" s="1"/>
  <c r="F81" i="1"/>
  <c r="E81" i="1"/>
  <c r="F80" i="1"/>
  <c r="E80" i="1"/>
  <c r="J80" i="1" s="1"/>
  <c r="F79" i="1"/>
  <c r="E79" i="1"/>
  <c r="F78" i="1"/>
  <c r="E78" i="1"/>
  <c r="J78" i="1" s="1"/>
  <c r="F77" i="1"/>
  <c r="E77" i="1"/>
  <c r="G77" i="1" s="1"/>
  <c r="K76" i="1"/>
  <c r="F75" i="1"/>
  <c r="E75" i="1"/>
  <c r="K75" i="1" s="1"/>
  <c r="F74" i="1"/>
  <c r="E74" i="1"/>
  <c r="K74" i="1" s="1"/>
  <c r="F73" i="1"/>
  <c r="E73" i="1"/>
  <c r="F72" i="1"/>
  <c r="E72" i="1"/>
  <c r="J72" i="1" s="1"/>
  <c r="F71" i="1"/>
  <c r="E71" i="1"/>
  <c r="J71" i="1" s="1"/>
  <c r="F70" i="1"/>
  <c r="E70" i="1"/>
  <c r="F69" i="1"/>
  <c r="E69" i="1"/>
  <c r="K69" i="1" s="1"/>
  <c r="F68" i="1"/>
  <c r="E68" i="1"/>
  <c r="F67" i="1"/>
  <c r="E67" i="1"/>
  <c r="K67" i="1" s="1"/>
  <c r="E66" i="1"/>
  <c r="K66" i="1" s="1"/>
  <c r="F66" i="1"/>
  <c r="E65" i="1"/>
  <c r="F65" i="1"/>
  <c r="F64" i="1"/>
  <c r="E64" i="1"/>
  <c r="K64" i="1" s="1"/>
  <c r="F63" i="1"/>
  <c r="E63" i="1"/>
  <c r="J63" i="1" s="1"/>
  <c r="F62" i="1"/>
  <c r="E62" i="1"/>
  <c r="J62" i="1" s="1"/>
  <c r="F60" i="1"/>
  <c r="E60" i="1"/>
  <c r="F61" i="1"/>
  <c r="E61" i="1"/>
  <c r="K61" i="1" s="1"/>
  <c r="K59" i="1"/>
  <c r="J59" i="1"/>
  <c r="F58" i="1"/>
  <c r="E58" i="1"/>
  <c r="K58" i="1" s="1"/>
  <c r="F57" i="1"/>
  <c r="E57" i="1"/>
  <c r="J57" i="1" s="1"/>
  <c r="F56" i="1"/>
  <c r="E56" i="1"/>
  <c r="F55" i="1"/>
  <c r="E55" i="1"/>
  <c r="K55" i="1" s="1"/>
  <c r="F29" i="1"/>
  <c r="E29" i="1"/>
  <c r="F45" i="1"/>
  <c r="E45" i="1"/>
  <c r="K45" i="1" s="1"/>
  <c r="F54" i="1"/>
  <c r="E54" i="1"/>
  <c r="J54" i="1" s="1"/>
  <c r="F53" i="1"/>
  <c r="E53" i="1"/>
  <c r="J53" i="1" s="1"/>
  <c r="F52" i="1"/>
  <c r="E52" i="1"/>
  <c r="J52" i="1" s="1"/>
  <c r="F51" i="1"/>
  <c r="E51" i="1"/>
  <c r="J51" i="1" s="1"/>
  <c r="F50" i="1"/>
  <c r="E50" i="1"/>
  <c r="K50" i="1" s="1"/>
  <c r="J46" i="1"/>
  <c r="K46" i="1"/>
  <c r="J47" i="1"/>
  <c r="K47" i="1"/>
  <c r="K48" i="1"/>
  <c r="J48" i="1"/>
  <c r="F49" i="1"/>
  <c r="E49" i="1"/>
  <c r="K49" i="1" s="1"/>
  <c r="E34" i="1"/>
  <c r="F34" i="1"/>
  <c r="E44" i="1"/>
  <c r="J44" i="1" s="1"/>
  <c r="F44" i="1"/>
  <c r="F43" i="1"/>
  <c r="E43" i="1"/>
  <c r="K43" i="1" s="1"/>
  <c r="F42" i="1"/>
  <c r="E42" i="1"/>
  <c r="J42" i="1" s="1"/>
  <c r="F41" i="1"/>
  <c r="E41" i="1"/>
  <c r="K41" i="1" s="1"/>
  <c r="F40" i="1"/>
  <c r="E40" i="1"/>
  <c r="J40" i="1" s="1"/>
  <c r="F39" i="1"/>
  <c r="E39" i="1"/>
  <c r="K39" i="1" s="1"/>
  <c r="F38" i="1"/>
  <c r="E38" i="1"/>
  <c r="F37" i="1"/>
  <c r="E37" i="1"/>
  <c r="K37" i="1" s="1"/>
  <c r="F36" i="1"/>
  <c r="E36" i="1"/>
  <c r="K36" i="1" s="1"/>
  <c r="F35" i="1"/>
  <c r="E35" i="1"/>
  <c r="F32" i="1"/>
  <c r="E32" i="1"/>
  <c r="F31" i="1"/>
  <c r="E31" i="1"/>
  <c r="J31" i="1" s="1"/>
  <c r="F30" i="1"/>
  <c r="E30" i="1"/>
  <c r="E7" i="4"/>
  <c r="E4" i="4"/>
  <c r="F6" i="4"/>
  <c r="E6" i="4"/>
  <c r="K6" i="4" s="1"/>
  <c r="F28" i="1"/>
  <c r="E28" i="1"/>
  <c r="K28" i="1" s="1"/>
  <c r="F27" i="1"/>
  <c r="E27" i="1"/>
  <c r="K27" i="1" s="1"/>
  <c r="K5" i="4"/>
  <c r="J5" i="4"/>
  <c r="G5" i="4"/>
  <c r="F26" i="1"/>
  <c r="E26" i="1"/>
  <c r="F25" i="1"/>
  <c r="E25" i="1"/>
  <c r="F24" i="1"/>
  <c r="E24" i="1"/>
  <c r="J24" i="1" s="1"/>
  <c r="F23" i="1"/>
  <c r="E23" i="1"/>
  <c r="K23" i="1" s="1"/>
  <c r="F22" i="1"/>
  <c r="E22" i="1"/>
  <c r="J22" i="1" s="1"/>
  <c r="F21" i="1"/>
  <c r="E21" i="1"/>
  <c r="F20" i="1"/>
  <c r="E20" i="1"/>
  <c r="F19" i="1"/>
  <c r="E19" i="1"/>
  <c r="F18" i="1"/>
  <c r="E18" i="1"/>
  <c r="J18" i="1" s="1"/>
  <c r="F17" i="1"/>
  <c r="E17" i="1"/>
  <c r="K17" i="1" s="1"/>
  <c r="F16" i="1"/>
  <c r="E16" i="1"/>
  <c r="K16" i="1" s="1"/>
  <c r="K33" i="1"/>
  <c r="J33" i="1"/>
  <c r="G2" i="4"/>
  <c r="F14" i="1"/>
  <c r="E14" i="1"/>
  <c r="K14" i="1" s="1"/>
  <c r="F13" i="1"/>
  <c r="E13" i="1"/>
  <c r="K13" i="1" s="1"/>
  <c r="F12" i="1"/>
  <c r="E12" i="1"/>
  <c r="J12" i="1" s="1"/>
  <c r="E11" i="1"/>
  <c r="J11" i="1" s="1"/>
  <c r="F11" i="1"/>
  <c r="F10" i="1"/>
  <c r="E10" i="1"/>
  <c r="J10" i="1" s="1"/>
  <c r="F9" i="1"/>
  <c r="F8" i="1"/>
  <c r="F7" i="1"/>
  <c r="F5" i="1"/>
  <c r="G4" i="1"/>
  <c r="G2" i="1"/>
  <c r="J15" i="1"/>
  <c r="K15" i="1"/>
  <c r="E9" i="1"/>
  <c r="J9" i="1" s="1"/>
  <c r="E8" i="1"/>
  <c r="J8" i="1" s="1"/>
  <c r="G6" i="1"/>
  <c r="G15" i="1"/>
  <c r="F3" i="1"/>
  <c r="E7" i="1"/>
  <c r="J7" i="1" s="1"/>
  <c r="E3" i="1"/>
  <c r="E5" i="1"/>
  <c r="K5" i="1" s="1"/>
  <c r="H103" i="1" l="1"/>
  <c r="J103" i="1"/>
  <c r="H102" i="1"/>
  <c r="J102" i="1"/>
  <c r="K101" i="1"/>
  <c r="G101" i="1"/>
  <c r="H101" i="1" s="1"/>
  <c r="K100" i="1"/>
  <c r="G100" i="1"/>
  <c r="G99" i="1"/>
  <c r="H99" i="1" s="1"/>
  <c r="J99" i="1"/>
  <c r="G98" i="1"/>
  <c r="H98" i="1" s="1"/>
  <c r="J98" i="1"/>
  <c r="G97" i="1"/>
  <c r="H97" i="1" s="1"/>
  <c r="K96" i="1"/>
  <c r="G96" i="1"/>
  <c r="G65" i="1"/>
  <c r="G75" i="1"/>
  <c r="K65" i="1"/>
  <c r="H65" i="1" s="1"/>
  <c r="J67" i="1"/>
  <c r="G83" i="1"/>
  <c r="J65" i="1"/>
  <c r="K95" i="1"/>
  <c r="G95" i="1"/>
  <c r="K94" i="1"/>
  <c r="G94" i="1"/>
  <c r="J93" i="1"/>
  <c r="G93" i="1"/>
  <c r="H93" i="1" s="1"/>
  <c r="G92" i="1"/>
  <c r="H92" i="1" s="1"/>
  <c r="J92" i="1"/>
  <c r="G91" i="1"/>
  <c r="H91" i="1" s="1"/>
  <c r="J91" i="1"/>
  <c r="G90" i="1"/>
  <c r="H90" i="1" s="1"/>
  <c r="J90" i="1"/>
  <c r="G89" i="1"/>
  <c r="H89" i="1" s="1"/>
  <c r="J89" i="1"/>
  <c r="G88" i="1"/>
  <c r="H88" i="1" s="1"/>
  <c r="J88" i="1"/>
  <c r="G87" i="1"/>
  <c r="J87" i="1"/>
  <c r="K87" i="1"/>
  <c r="K86" i="1"/>
  <c r="G86" i="1"/>
  <c r="K85" i="1"/>
  <c r="G85" i="1"/>
  <c r="K84" i="1"/>
  <c r="G84" i="1"/>
  <c r="H83" i="1"/>
  <c r="J83" i="1"/>
  <c r="K82" i="1"/>
  <c r="G82" i="1"/>
  <c r="G81" i="1"/>
  <c r="J81" i="1"/>
  <c r="K81" i="1"/>
  <c r="K80" i="1"/>
  <c r="G80" i="1"/>
  <c r="G79" i="1"/>
  <c r="J79" i="1"/>
  <c r="K79" i="1"/>
  <c r="K78" i="1"/>
  <c r="G78" i="1"/>
  <c r="J77" i="1"/>
  <c r="K77" i="1"/>
  <c r="H77" i="1" s="1"/>
  <c r="J76" i="1"/>
  <c r="H75" i="1"/>
  <c r="J75" i="1"/>
  <c r="G74" i="1"/>
  <c r="H74" i="1" s="1"/>
  <c r="J74" i="1"/>
  <c r="G73" i="1"/>
  <c r="J73" i="1"/>
  <c r="K73" i="1"/>
  <c r="K72" i="1"/>
  <c r="G72" i="1"/>
  <c r="K71" i="1"/>
  <c r="G71" i="1"/>
  <c r="G70" i="1"/>
  <c r="J70" i="1"/>
  <c r="K70" i="1"/>
  <c r="J69" i="1"/>
  <c r="G69" i="1"/>
  <c r="H69" i="1" s="1"/>
  <c r="G68" i="1"/>
  <c r="J68" i="1"/>
  <c r="K68" i="1"/>
  <c r="G67" i="1"/>
  <c r="H67" i="1" s="1"/>
  <c r="G58" i="1"/>
  <c r="H58" i="1" s="1"/>
  <c r="K42" i="1"/>
  <c r="J61" i="1"/>
  <c r="G64" i="1"/>
  <c r="H64" i="1" s="1"/>
  <c r="G66" i="1"/>
  <c r="H66" i="1" s="1"/>
  <c r="J66" i="1"/>
  <c r="J64" i="1"/>
  <c r="K63" i="1"/>
  <c r="G63" i="1"/>
  <c r="K62" i="1"/>
  <c r="G62" i="1"/>
  <c r="G60" i="1"/>
  <c r="J60" i="1"/>
  <c r="K60" i="1"/>
  <c r="G61" i="1"/>
  <c r="H61" i="1" s="1"/>
  <c r="J58" i="1"/>
  <c r="K57" i="1"/>
  <c r="G57" i="1"/>
  <c r="G56" i="1"/>
  <c r="J56" i="1"/>
  <c r="K56" i="1"/>
  <c r="G55" i="1"/>
  <c r="H55" i="1" s="1"/>
  <c r="J55" i="1"/>
  <c r="G45" i="1"/>
  <c r="H45" i="1" s="1"/>
  <c r="J45" i="1"/>
  <c r="K54" i="1"/>
  <c r="G54" i="1"/>
  <c r="K53" i="1"/>
  <c r="G53" i="1"/>
  <c r="K52" i="1"/>
  <c r="G52" i="1"/>
  <c r="K51" i="1"/>
  <c r="G51" i="1"/>
  <c r="G50" i="1"/>
  <c r="H50" i="1" s="1"/>
  <c r="J50" i="1"/>
  <c r="G49" i="1"/>
  <c r="H49" i="1" s="1"/>
  <c r="J49" i="1"/>
  <c r="J23" i="1"/>
  <c r="G23" i="1"/>
  <c r="H23" i="1" s="1"/>
  <c r="G34" i="1"/>
  <c r="K40" i="1"/>
  <c r="J41" i="1"/>
  <c r="K31" i="1"/>
  <c r="J37" i="1"/>
  <c r="G40" i="1"/>
  <c r="H40" i="1" s="1"/>
  <c r="K44" i="1"/>
  <c r="G44" i="1"/>
  <c r="J43" i="1"/>
  <c r="G43" i="1"/>
  <c r="H43" i="1" s="1"/>
  <c r="G42" i="1"/>
  <c r="H42" i="1" s="1"/>
  <c r="G41" i="1"/>
  <c r="H41" i="1" s="1"/>
  <c r="J39" i="1"/>
  <c r="G39" i="1"/>
  <c r="H39" i="1" s="1"/>
  <c r="G38" i="1"/>
  <c r="K38" i="1"/>
  <c r="J38" i="1"/>
  <c r="G37" i="1"/>
  <c r="H37" i="1" s="1"/>
  <c r="G36" i="1"/>
  <c r="H36" i="1" s="1"/>
  <c r="J36" i="1"/>
  <c r="G35" i="1"/>
  <c r="K35" i="1"/>
  <c r="J35" i="1"/>
  <c r="J34" i="1"/>
  <c r="K34" i="1"/>
  <c r="H34" i="1" s="1"/>
  <c r="G32" i="1"/>
  <c r="J32" i="1"/>
  <c r="K32" i="1"/>
  <c r="G31" i="1"/>
  <c r="G30" i="1"/>
  <c r="J30" i="1"/>
  <c r="K30" i="1"/>
  <c r="G6" i="4"/>
  <c r="H6" i="4" s="1"/>
  <c r="J6" i="4"/>
  <c r="G29" i="1"/>
  <c r="K29" i="1"/>
  <c r="J29" i="1"/>
  <c r="G28" i="1"/>
  <c r="H28" i="1" s="1"/>
  <c r="J28" i="1"/>
  <c r="G27" i="1"/>
  <c r="H27" i="1" s="1"/>
  <c r="J27" i="1"/>
  <c r="G26" i="1"/>
  <c r="J26" i="1"/>
  <c r="K26" i="1"/>
  <c r="G25" i="1"/>
  <c r="J25" i="1"/>
  <c r="K25" i="1"/>
  <c r="K24" i="1"/>
  <c r="G24" i="1"/>
  <c r="K22" i="1"/>
  <c r="G22" i="1"/>
  <c r="G21" i="1"/>
  <c r="J21" i="1"/>
  <c r="K21" i="1"/>
  <c r="G20" i="1"/>
  <c r="J20" i="1"/>
  <c r="K20" i="1"/>
  <c r="G19" i="1"/>
  <c r="J19" i="1"/>
  <c r="K19" i="1"/>
  <c r="K18" i="1"/>
  <c r="G18" i="1"/>
  <c r="G17" i="1"/>
  <c r="H17" i="1" s="1"/>
  <c r="J17" i="1"/>
  <c r="J16" i="1"/>
  <c r="G16" i="1"/>
  <c r="H16" i="1" s="1"/>
  <c r="G3" i="1"/>
  <c r="J3" i="1"/>
  <c r="K8" i="1"/>
  <c r="G8" i="1"/>
  <c r="J13" i="1"/>
  <c r="K9" i="1"/>
  <c r="K7" i="1"/>
  <c r="J14" i="1"/>
  <c r="G14" i="1"/>
  <c r="H14" i="1" s="1"/>
  <c r="G13" i="1"/>
  <c r="H13" i="1" s="1"/>
  <c r="K12" i="1"/>
  <c r="G12" i="1"/>
  <c r="G10" i="1"/>
  <c r="K10" i="1"/>
  <c r="K11" i="1"/>
  <c r="G11" i="1"/>
  <c r="G9" i="1"/>
  <c r="G5" i="1"/>
  <c r="H5" i="1" s="1"/>
  <c r="J5" i="1"/>
  <c r="G7" i="1"/>
  <c r="K3" i="1"/>
  <c r="H100" i="1" l="1"/>
  <c r="H96" i="1"/>
  <c r="H71" i="1"/>
  <c r="H73" i="1"/>
  <c r="H82" i="1"/>
  <c r="H84" i="1"/>
  <c r="H86" i="1"/>
  <c r="H94" i="1"/>
  <c r="H70" i="1"/>
  <c r="H85" i="1"/>
  <c r="H80" i="1"/>
  <c r="H95" i="1"/>
  <c r="H87" i="1"/>
  <c r="H81" i="1"/>
  <c r="H79" i="1"/>
  <c r="H78" i="1"/>
  <c r="H72" i="1"/>
  <c r="H68" i="1"/>
  <c r="H56" i="1"/>
  <c r="H60" i="1"/>
  <c r="H63" i="1"/>
  <c r="H62" i="1"/>
  <c r="H57" i="1"/>
  <c r="H19" i="1"/>
  <c r="H54" i="1"/>
  <c r="H53" i="1"/>
  <c r="H52" i="1"/>
  <c r="H51" i="1"/>
  <c r="H24" i="1"/>
  <c r="H31" i="1"/>
  <c r="H20" i="1"/>
  <c r="H38" i="1"/>
  <c r="H8" i="1"/>
  <c r="H32" i="1"/>
  <c r="H25" i="1"/>
  <c r="H44" i="1"/>
  <c r="H35" i="1"/>
  <c r="H30" i="1"/>
  <c r="H29" i="1"/>
  <c r="H26" i="1"/>
  <c r="H22" i="1"/>
  <c r="H21" i="1"/>
  <c r="H18" i="1"/>
  <c r="H3" i="1"/>
  <c r="H9" i="1"/>
  <c r="H11" i="1"/>
  <c r="H7" i="1"/>
  <c r="H12" i="1"/>
  <c r="H10" i="1"/>
</calcChain>
</file>

<file path=xl/sharedStrings.xml><?xml version="1.0" encoding="utf-8"?>
<sst xmlns="http://schemas.openxmlformats.org/spreadsheetml/2006/main" count="229" uniqueCount="81">
  <si>
    <t>Using</t>
  </si>
  <si>
    <t>Carbon-12</t>
  </si>
  <si>
    <t xml:space="preserve"> </t>
  </si>
  <si>
    <t>Difference</t>
  </si>
  <si>
    <t>Bismuth-209</t>
  </si>
  <si>
    <t>Phone Delta</t>
  </si>
  <si>
    <t>Phone Date&amp;Time</t>
  </si>
  <si>
    <t>Comments</t>
  </si>
  <si>
    <t>Started longer duration test w/ 209Bi</t>
  </si>
  <si>
    <t>T.P. Clock Date&amp;Time</t>
  </si>
  <si>
    <t>T.P.C. Delta</t>
  </si>
  <si>
    <t>Difference/ Phone Hour</t>
  </si>
  <si>
    <t>not a mistake, I measured when TP clock was 15:00 hr</t>
  </si>
  <si>
    <t>Re-Sync</t>
  </si>
  <si>
    <t>T.P. clock time data was entered correctly</t>
  </si>
  <si>
    <t>strange TP speed-up &amp; slow-down, this and next entry,</t>
  </si>
  <si>
    <t>clock in Boulder, Colorado every 10 minutes</t>
  </si>
  <si>
    <t xml:space="preserve">phone's NTP servers resynchronize with NIST atomic </t>
  </si>
  <si>
    <t>Phone Date&amp;Time Texas Central Time</t>
  </si>
  <si>
    <t>Started long duration test w/ Carbon-12</t>
  </si>
  <si>
    <t>Started long duration test w/ Bismuth-209</t>
  </si>
  <si>
    <t>Started short duration test w/ Carbon-12, 1 hour</t>
  </si>
  <si>
    <t>Started short duration test w/ 209Bi, 1hr 20min or 1.333 hours</t>
  </si>
  <si>
    <t>ave. 4min. 6sec. per hr slower than phone over 24 hours</t>
  </si>
  <si>
    <t>strange TP slow-down, sometime during 7 hour between data</t>
  </si>
  <si>
    <t>I was 2 minutes late taking data but calculations still good.</t>
  </si>
  <si>
    <t>strange TP speed-up, more than with 209Bi</t>
  </si>
  <si>
    <t>I was few minutes late taking data but calculations still good.</t>
  </si>
  <si>
    <t>ave. 4min. 11sec. per hr slower than phone over 24 hours</t>
  </si>
  <si>
    <t>240+6=246</t>
  </si>
  <si>
    <t>240+11=251</t>
  </si>
  <si>
    <t>251-246=5</t>
  </si>
  <si>
    <t>ave TPC counts per hr =</t>
  </si>
  <si>
    <t>55*60+49=3349</t>
  </si>
  <si>
    <t>55*60+54=3354</t>
  </si>
  <si>
    <t>(5/(3349+3354)/2)*100%=0.149%</t>
  </si>
  <si>
    <t>C12 is 0.149% slower than Bi209</t>
  </si>
  <si>
    <t>after 24 hours of each</t>
  </si>
  <si>
    <t>Moving clock hands forward to sync w/ phone caused</t>
  </si>
  <si>
    <t>clock rate variations during first 24 hours so this</t>
  </si>
  <si>
    <t>1 hour test of each isotope is invalid.</t>
  </si>
  <si>
    <t>invalid time, see note in M column</t>
  </si>
  <si>
    <t>I left the clock hands alone and just measured deltas</t>
  </si>
  <si>
    <t>restarted</t>
  </si>
  <si>
    <t>Escapement fluttered during mass swap</t>
  </si>
  <si>
    <t>Re-started with 12C without changing TP clock time</t>
  </si>
  <si>
    <t>Re-started with 209Bi without changing TP clock time</t>
  </si>
  <si>
    <t>TP clock hicups during 1st 24hr after re-sync clock so</t>
  </si>
  <si>
    <t>over 24 hours 12C is 0.149% slower than 209Bi</t>
  </si>
  <si>
    <t>Someone is messing with my reality to make them so</t>
  </si>
  <si>
    <t>not perfectly same amount of beveled edges, I.D.s and O.D.s</t>
  </si>
  <si>
    <t>ave. 4min. 7sec. per hr slower than phone over 24 hours</t>
  </si>
  <si>
    <t>unrealistically close!!! Within 4 counts of each other per phone</t>
  </si>
  <si>
    <t xml:space="preserve"> hour using 2 different isotopes , not perfectly same mass,</t>
  </si>
  <si>
    <t>over 24 hours+, 209Bi is 0.119% faster than 12C</t>
  </si>
  <si>
    <t xml:space="preserve">It is suspicious that they could be this close! </t>
  </si>
  <si>
    <t>over 12 hours, 12C is 0.148% slower than 209Bi</t>
  </si>
  <si>
    <t>Isotope-3</t>
  </si>
  <si>
    <t>strange rate fluxuations again, but not from forcing hands and</t>
  </si>
  <si>
    <t xml:space="preserve">fluxuations did not occur when swapping between previous </t>
  </si>
  <si>
    <t>2 isotopes, only when swapping to a new istope.</t>
  </si>
  <si>
    <t>When swapping to a new test mass, it takes longer for whoever</t>
  </si>
  <si>
    <t>is manipulating reality to get the clock rate set for an</t>
  </si>
  <si>
    <t>equivalent inertial mass result, maybe?</t>
  </si>
  <si>
    <t xml:space="preserve">Whoever "they" are, they must be using technology similar to </t>
  </si>
  <si>
    <t>what causes missing time during UAP visitation events</t>
  </si>
  <si>
    <t>not from escapement flutter. When no flutter and no forced hands,</t>
  </si>
  <si>
    <t xml:space="preserve">I know it is more realistsic to assume something must be </t>
  </si>
  <si>
    <t xml:space="preserve">happening with the clock inner workings to explain the </t>
  </si>
  <si>
    <t xml:space="preserve">variation in the clock rate after switching to isotope 3. It is </t>
  </si>
  <si>
    <t>just that previous causes of rate fluxuations were eliminated</t>
  </si>
  <si>
    <t>ave. 5min. 15sec. per hr slower than phone over 54 hours</t>
  </si>
  <si>
    <t>ave. 4min. 12sec. per hr slower than phone over 24 hours</t>
  </si>
  <si>
    <t>Isotope-4</t>
  </si>
  <si>
    <t>yet, it did it again. Still, maybe could be a sticky main spring?</t>
  </si>
  <si>
    <t>started shielding with 3M p/n 467MP,  magnetic shielding sheets</t>
  </si>
  <si>
    <t>10 sec slow down 1st hour might be from slight jostling clock?</t>
  </si>
  <si>
    <t>added large ceramic ring magnet few mm under carbon isotope4</t>
  </si>
  <si>
    <t>average time before magnet</t>
  </si>
  <si>
    <t>average time after  magnet (3204s/phone hour)</t>
  </si>
  <si>
    <t>= 3348s/phone hour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</si>
</sst>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m/d/yyyy\ h:mm:ss"/>
  </numFmts>
  <fonts count="13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2"/>
      <color rgb="FF1F1F1F"/>
      <name val="Arial"/>
      <family val="2"/>
    </font>
    <font>
      <b/>
      <sz val="12"/>
      <color rgb="FF1F1F1F"/>
      <name val="Arial"/>
      <family val="2"/>
    </font>
    <font>
      <sz val="12"/>
      <color rgb="FF202122"/>
      <name val="Arial"/>
      <family val="2"/>
    </font>
    <font>
      <sz val="12"/>
      <color theme="1"/>
      <name val="Arial Narrow"/>
      <family val="2"/>
    </font>
    <font>
      <b/>
      <sz val="12"/>
      <color rgb="FFFF0000"/>
      <name val="Arial"/>
      <family val="2"/>
    </font>
    <font>
      <sz val="12"/>
      <color rgb="FFFF0000"/>
      <name val="Arial"/>
      <family val="2"/>
    </font>
    <font>
      <sz val="8"/>
      <name val="Calibri"/>
      <family val="2"/>
      <scheme val="minor"/>
    </font>
    <font>
      <i/>
      <sz val="12"/>
      <color theme="1"/>
      <name val="Arial"/>
      <family val="2"/>
    </font>
    <font>
      <sz val="12"/>
      <name val="Arial"/>
      <family val="2"/>
    </font>
    <font>
      <b/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0F8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3" fillId="2" borderId="3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4" xfId="0" applyFont="1" applyBorder="1"/>
    <xf numFmtId="0" fontId="4" fillId="2" borderId="2" xfId="0" applyFont="1" applyFill="1" applyBorder="1" applyAlignment="1">
      <alignment horizontal="center" wrapText="1"/>
    </xf>
    <xf numFmtId="0" fontId="4" fillId="3" borderId="2" xfId="0" applyFont="1" applyFill="1" applyBorder="1" applyAlignment="1">
      <alignment horizontal="center" wrapText="1"/>
    </xf>
    <xf numFmtId="21" fontId="3" fillId="3" borderId="3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/>
    <xf numFmtId="0" fontId="1" fillId="3" borderId="2" xfId="0" applyFont="1" applyFill="1" applyBorder="1" applyAlignment="1">
      <alignment horizontal="center"/>
    </xf>
    <xf numFmtId="21" fontId="2" fillId="0" borderId="0" xfId="0" applyNumberFormat="1" applyFont="1"/>
    <xf numFmtId="21" fontId="1" fillId="3" borderId="2" xfId="0" applyNumberFormat="1" applyFont="1" applyFill="1" applyBorder="1" applyAlignment="1">
      <alignment horizontal="center" wrapText="1"/>
    </xf>
    <xf numFmtId="21" fontId="2" fillId="0" borderId="0" xfId="0" applyNumberFormat="1" applyFont="1" applyAlignment="1">
      <alignment horizontal="center"/>
    </xf>
    <xf numFmtId="0" fontId="2" fillId="2" borderId="3" xfId="0" applyFont="1" applyFill="1" applyBorder="1" applyAlignment="1">
      <alignment horizontal="center" vertical="center" wrapText="1"/>
    </xf>
    <xf numFmtId="164" fontId="2" fillId="0" borderId="0" xfId="0" applyNumberFormat="1" applyFont="1"/>
    <xf numFmtId="164" fontId="2" fillId="3" borderId="3" xfId="0" applyNumberFormat="1" applyFont="1" applyFill="1" applyBorder="1" applyAlignment="1">
      <alignment horizontal="center"/>
    </xf>
    <xf numFmtId="46" fontId="3" fillId="3" borderId="3" xfId="0" applyNumberFormat="1" applyFont="1" applyFill="1" applyBorder="1" applyAlignment="1">
      <alignment horizontal="center" vertical="center" wrapText="1"/>
    </xf>
    <xf numFmtId="46" fontId="2" fillId="3" borderId="3" xfId="0" applyNumberFormat="1" applyFont="1" applyFill="1" applyBorder="1" applyAlignment="1">
      <alignment horizontal="center" vertical="center" wrapText="1"/>
    </xf>
    <xf numFmtId="46" fontId="2" fillId="0" borderId="0" xfId="0" applyNumberFormat="1" applyFont="1"/>
    <xf numFmtId="46" fontId="2" fillId="0" borderId="4" xfId="0" applyNumberFormat="1" applyFont="1" applyBorder="1"/>
    <xf numFmtId="21" fontId="1" fillId="3" borderId="7" xfId="0" applyNumberFormat="1" applyFont="1" applyFill="1" applyBorder="1"/>
    <xf numFmtId="46" fontId="2" fillId="0" borderId="1" xfId="0" applyNumberFormat="1" applyFont="1" applyBorder="1"/>
    <xf numFmtId="21" fontId="3" fillId="4" borderId="3" xfId="0" applyNumberFormat="1" applyFont="1" applyFill="1" applyBorder="1" applyAlignment="1">
      <alignment horizontal="center" vertical="center" wrapText="1"/>
    </xf>
    <xf numFmtId="0" fontId="2" fillId="4" borderId="0" xfId="0" applyFont="1" applyFill="1"/>
    <xf numFmtId="46" fontId="2" fillId="3" borderId="3" xfId="0" applyNumberFormat="1" applyFont="1" applyFill="1" applyBorder="1" applyAlignment="1">
      <alignment horizontal="center"/>
    </xf>
    <xf numFmtId="46" fontId="2" fillId="3" borderId="1" xfId="0" applyNumberFormat="1" applyFont="1" applyFill="1" applyBorder="1" applyAlignment="1">
      <alignment horizontal="center"/>
    </xf>
    <xf numFmtId="164" fontId="2" fillId="4" borderId="3" xfId="0" applyNumberFormat="1" applyFont="1" applyFill="1" applyBorder="1" applyAlignment="1">
      <alignment horizontal="center"/>
    </xf>
    <xf numFmtId="0" fontId="2" fillId="4" borderId="1" xfId="0" applyFont="1" applyFill="1" applyBorder="1"/>
    <xf numFmtId="0" fontId="1" fillId="3" borderId="8" xfId="0" applyFont="1" applyFill="1" applyBorder="1"/>
    <xf numFmtId="46" fontId="2" fillId="4" borderId="1" xfId="0" applyNumberFormat="1" applyFont="1" applyFill="1" applyBorder="1" applyAlignment="1">
      <alignment horizontal="center"/>
    </xf>
    <xf numFmtId="0" fontId="4" fillId="0" borderId="2" xfId="0" applyFont="1" applyBorder="1" applyAlignment="1">
      <alignment horizontal="center" wrapText="1"/>
    </xf>
    <xf numFmtId="21" fontId="1" fillId="0" borderId="2" xfId="0" applyNumberFormat="1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21" fontId="1" fillId="0" borderId="7" xfId="0" applyNumberFormat="1" applyFont="1" applyBorder="1"/>
    <xf numFmtId="0" fontId="1" fillId="0" borderId="8" xfId="0" applyFont="1" applyBorder="1"/>
    <xf numFmtId="0" fontId="3" fillId="0" borderId="3" xfId="0" applyFont="1" applyBorder="1" applyAlignment="1">
      <alignment horizontal="center" vertical="center" wrapText="1"/>
    </xf>
    <xf numFmtId="21" fontId="3" fillId="0" borderId="3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/>
    </xf>
    <xf numFmtId="46" fontId="3" fillId="0" borderId="3" xfId="0" applyNumberFormat="1" applyFont="1" applyBorder="1" applyAlignment="1">
      <alignment horizontal="center" vertical="center" wrapText="1"/>
    </xf>
    <xf numFmtId="46" fontId="2" fillId="0" borderId="3" xfId="0" applyNumberFormat="1" applyFont="1" applyBorder="1" applyAlignment="1">
      <alignment horizontal="center"/>
    </xf>
    <xf numFmtId="46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6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6" fontId="2" fillId="0" borderId="9" xfId="0" applyNumberFormat="1" applyFont="1" applyBorder="1" applyAlignment="1">
      <alignment horizontal="center" vertical="center" wrapText="1"/>
    </xf>
    <xf numFmtId="46" fontId="2" fillId="0" borderId="9" xfId="0" applyNumberFormat="1" applyFont="1" applyBorder="1" applyAlignment="1">
      <alignment horizontal="center"/>
    </xf>
    <xf numFmtId="46" fontId="2" fillId="0" borderId="5" xfId="0" applyNumberFormat="1" applyFont="1" applyBorder="1" applyAlignment="1">
      <alignment horizontal="center"/>
    </xf>
    <xf numFmtId="46" fontId="2" fillId="0" borderId="5" xfId="0" applyNumberFormat="1" applyFont="1" applyBorder="1"/>
    <xf numFmtId="0" fontId="2" fillId="0" borderId="5" xfId="0" applyFont="1" applyBorder="1"/>
    <xf numFmtId="0" fontId="2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46" fontId="2" fillId="0" borderId="3" xfId="0" applyNumberFormat="1" applyFont="1" applyBorder="1"/>
    <xf numFmtId="0" fontId="2" fillId="0" borderId="3" xfId="0" applyFont="1" applyBorder="1"/>
    <xf numFmtId="0" fontId="1" fillId="0" borderId="1" xfId="0" applyFont="1" applyBorder="1" applyAlignment="1">
      <alignment horizontal="center"/>
    </xf>
    <xf numFmtId="21" fontId="2" fillId="0" borderId="1" xfId="0" applyNumberFormat="1" applyFont="1" applyBorder="1" applyAlignment="1">
      <alignment horizontal="center"/>
    </xf>
    <xf numFmtId="21" fontId="2" fillId="0" borderId="1" xfId="0" applyNumberFormat="1" applyFont="1" applyBorder="1"/>
    <xf numFmtId="0" fontId="2" fillId="4" borderId="3" xfId="0" applyFont="1" applyFill="1" applyBorder="1"/>
    <xf numFmtId="0" fontId="2" fillId="2" borderId="2" xfId="0" applyFont="1" applyFill="1" applyBorder="1" applyAlignment="1">
      <alignment horizontal="center" vertical="center" wrapText="1"/>
    </xf>
    <xf numFmtId="21" fontId="3" fillId="3" borderId="10" xfId="0" applyNumberFormat="1" applyFont="1" applyFill="1" applyBorder="1" applyAlignment="1">
      <alignment horizontal="center" vertical="center" wrapText="1"/>
    </xf>
    <xf numFmtId="164" fontId="2" fillId="3" borderId="10" xfId="0" applyNumberFormat="1" applyFont="1" applyFill="1" applyBorder="1" applyAlignment="1">
      <alignment horizontal="center"/>
    </xf>
    <xf numFmtId="46" fontId="3" fillId="3" borderId="10" xfId="0" applyNumberFormat="1" applyFont="1" applyFill="1" applyBorder="1" applyAlignment="1">
      <alignment horizontal="center" vertical="center" wrapText="1"/>
    </xf>
    <xf numFmtId="46" fontId="2" fillId="3" borderId="10" xfId="0" applyNumberFormat="1" applyFont="1" applyFill="1" applyBorder="1" applyAlignment="1">
      <alignment horizontal="center"/>
    </xf>
    <xf numFmtId="46" fontId="2" fillId="0" borderId="2" xfId="0" applyNumberFormat="1" applyFont="1" applyBorder="1"/>
    <xf numFmtId="46" fontId="2" fillId="0" borderId="11" xfId="0" applyNumberFormat="1" applyFont="1" applyBorder="1"/>
    <xf numFmtId="0" fontId="2" fillId="0" borderId="11" xfId="0" applyFont="1" applyBorder="1"/>
    <xf numFmtId="0" fontId="4" fillId="4" borderId="2" xfId="0" applyFont="1" applyFill="1" applyBorder="1" applyAlignment="1">
      <alignment horizontal="center" vertical="center" wrapText="1"/>
    </xf>
    <xf numFmtId="164" fontId="2" fillId="4" borderId="10" xfId="0" applyNumberFormat="1" applyFont="1" applyFill="1" applyBorder="1" applyAlignment="1">
      <alignment horizontal="center"/>
    </xf>
    <xf numFmtId="46" fontId="3" fillId="4" borderId="10" xfId="0" applyNumberFormat="1" applyFont="1" applyFill="1" applyBorder="1" applyAlignment="1">
      <alignment horizontal="center" vertical="center" wrapText="1"/>
    </xf>
    <xf numFmtId="46" fontId="2" fillId="4" borderId="10" xfId="0" applyNumberFormat="1" applyFont="1" applyFill="1" applyBorder="1" applyAlignment="1">
      <alignment horizontal="center"/>
    </xf>
    <xf numFmtId="46" fontId="2" fillId="4" borderId="2" xfId="0" applyNumberFormat="1" applyFont="1" applyFill="1" applyBorder="1" applyAlignment="1">
      <alignment horizontal="center"/>
    </xf>
    <xf numFmtId="0" fontId="2" fillId="4" borderId="2" xfId="0" applyFont="1" applyFill="1" applyBorder="1"/>
    <xf numFmtId="46" fontId="1" fillId="4" borderId="2" xfId="0" applyNumberFormat="1" applyFont="1" applyFill="1" applyBorder="1" applyAlignment="1">
      <alignment horizontal="center"/>
    </xf>
    <xf numFmtId="0" fontId="10" fillId="4" borderId="0" xfId="0" applyFont="1" applyFill="1"/>
    <xf numFmtId="0" fontId="3" fillId="4" borderId="0" xfId="0" applyFont="1" applyFill="1"/>
    <xf numFmtId="21" fontId="2" fillId="4" borderId="1" xfId="0" applyNumberFormat="1" applyFont="1" applyFill="1" applyBorder="1" applyAlignment="1">
      <alignment horizontal="center" vertical="center" wrapText="1"/>
    </xf>
    <xf numFmtId="0" fontId="2" fillId="3" borderId="6" xfId="0" applyFont="1" applyFill="1" applyBorder="1"/>
    <xf numFmtId="0" fontId="1" fillId="4" borderId="2" xfId="0" applyFont="1" applyFill="1" applyBorder="1" applyAlignment="1">
      <alignment horizontal="center" vertical="center" wrapText="1"/>
    </xf>
    <xf numFmtId="164" fontId="1" fillId="4" borderId="10" xfId="0" applyNumberFormat="1" applyFont="1" applyFill="1" applyBorder="1" applyAlignment="1">
      <alignment horizontal="center"/>
    </xf>
    <xf numFmtId="46" fontId="4" fillId="4" borderId="10" xfId="0" applyNumberFormat="1" applyFont="1" applyFill="1" applyBorder="1" applyAlignment="1">
      <alignment horizontal="center" vertical="center" wrapText="1"/>
    </xf>
    <xf numFmtId="46" fontId="1" fillId="4" borderId="10" xfId="0" applyNumberFormat="1" applyFont="1" applyFill="1" applyBorder="1" applyAlignment="1">
      <alignment horizontal="center"/>
    </xf>
    <xf numFmtId="46" fontId="1" fillId="0" borderId="2" xfId="0" applyNumberFormat="1" applyFont="1" applyBorder="1"/>
    <xf numFmtId="46" fontId="1" fillId="0" borderId="11" xfId="0" applyNumberFormat="1" applyFont="1" applyBorder="1"/>
    <xf numFmtId="0" fontId="1" fillId="0" borderId="11" xfId="0" applyFont="1" applyBorder="1"/>
    <xf numFmtId="0" fontId="1" fillId="4" borderId="2" xfId="0" applyFont="1" applyFill="1" applyBorder="1"/>
    <xf numFmtId="0" fontId="8" fillId="4" borderId="1" xfId="0" applyFont="1" applyFill="1" applyBorder="1"/>
    <xf numFmtId="0" fontId="11" fillId="4" borderId="3" xfId="0" applyFont="1" applyFill="1" applyBorder="1"/>
    <xf numFmtId="46" fontId="8" fillId="4" borderId="1" xfId="0" applyNumberFormat="1" applyFont="1" applyFill="1" applyBorder="1"/>
    <xf numFmtId="0" fontId="11" fillId="4" borderId="1" xfId="0" applyFont="1" applyFill="1" applyBorder="1"/>
    <xf numFmtId="46" fontId="8" fillId="3" borderId="1" xfId="0" applyNumberFormat="1" applyFont="1" applyFill="1" applyBorder="1"/>
    <xf numFmtId="164" fontId="11" fillId="3" borderId="3" xfId="0" applyNumberFormat="1" applyFont="1" applyFill="1" applyBorder="1" applyAlignment="1">
      <alignment horizontal="center"/>
    </xf>
    <xf numFmtId="46" fontId="8" fillId="3" borderId="3" xfId="0" applyNumberFormat="1" applyFont="1" applyFill="1" applyBorder="1" applyAlignment="1">
      <alignment horizontal="center" vertical="center" wrapText="1"/>
    </xf>
    <xf numFmtId="164" fontId="2" fillId="4" borderId="2" xfId="0" applyNumberFormat="1" applyFont="1" applyFill="1" applyBorder="1" applyAlignment="1">
      <alignment horizontal="center"/>
    </xf>
    <xf numFmtId="164" fontId="1" fillId="4" borderId="2" xfId="0" applyNumberFormat="1" applyFont="1" applyFill="1" applyBorder="1" applyAlignment="1">
      <alignment horizontal="center"/>
    </xf>
    <xf numFmtId="0" fontId="3" fillId="4" borderId="2" xfId="0" applyFont="1" applyFill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right"/>
    </xf>
    <xf numFmtId="46" fontId="4" fillId="0" borderId="3" xfId="0" applyNumberFormat="1" applyFont="1" applyBorder="1" applyAlignment="1">
      <alignment horizontal="center" vertical="center" wrapText="1"/>
    </xf>
    <xf numFmtId="0" fontId="2" fillId="0" borderId="9" xfId="0" applyFont="1" applyBorder="1"/>
    <xf numFmtId="0" fontId="1" fillId="4" borderId="1" xfId="0" applyFont="1" applyFill="1" applyBorder="1" applyAlignment="1">
      <alignment horizontal="center" vertical="center" wrapText="1"/>
    </xf>
    <xf numFmtId="46" fontId="7" fillId="3" borderId="1" xfId="0" applyNumberFormat="1" applyFont="1" applyFill="1" applyBorder="1" applyAlignment="1">
      <alignment horizontal="center"/>
    </xf>
    <xf numFmtId="46" fontId="7" fillId="3" borderId="2" xfId="0" applyNumberFormat="1" applyFont="1" applyFill="1" applyBorder="1" applyAlignment="1">
      <alignment horizontal="center"/>
    </xf>
    <xf numFmtId="0" fontId="8" fillId="3" borderId="1" xfId="0" applyFont="1" applyFill="1" applyBorder="1"/>
    <xf numFmtId="0" fontId="8" fillId="4" borderId="0" xfId="0" applyFont="1" applyFill="1"/>
    <xf numFmtId="164" fontId="4" fillId="3" borderId="2" xfId="0" applyNumberFormat="1" applyFont="1" applyFill="1" applyBorder="1" applyAlignment="1">
      <alignment horizontal="center" wrapText="1"/>
    </xf>
    <xf numFmtId="164" fontId="2" fillId="0" borderId="0" xfId="0" applyNumberFormat="1" applyFont="1" applyAlignment="1">
      <alignment horizontal="center"/>
    </xf>
    <xf numFmtId="164" fontId="1" fillId="4" borderId="3" xfId="0" applyNumberFormat="1" applyFont="1" applyFill="1" applyBorder="1" applyAlignment="1">
      <alignment horizontal="center"/>
    </xf>
    <xf numFmtId="164" fontId="12" fillId="4" borderId="3" xfId="0" applyNumberFormat="1" applyFont="1" applyFill="1" applyBorder="1" applyAlignment="1">
      <alignment horizontal="center"/>
    </xf>
    <xf numFmtId="46" fontId="4" fillId="4" borderId="3" xfId="0" applyNumberFormat="1" applyFont="1" applyFill="1" applyBorder="1" applyAlignment="1">
      <alignment horizontal="center" vertical="center" wrapText="1"/>
    </xf>
    <xf numFmtId="46" fontId="1" fillId="4" borderId="3" xfId="0" applyNumberFormat="1" applyFont="1" applyFill="1" applyBorder="1" applyAlignment="1">
      <alignment horizontal="center"/>
    </xf>
    <xf numFmtId="46" fontId="1" fillId="4" borderId="1" xfId="0" applyNumberFormat="1" applyFont="1" applyFill="1" applyBorder="1" applyAlignment="1">
      <alignment horizontal="center"/>
    </xf>
    <xf numFmtId="0" fontId="7" fillId="4" borderId="0" xfId="0" applyFont="1" applyFill="1"/>
    <xf numFmtId="164" fontId="2" fillId="5" borderId="3" xfId="0" applyNumberFormat="1" applyFont="1" applyFill="1" applyBorder="1" applyAlignment="1">
      <alignment horizontal="center"/>
    </xf>
    <xf numFmtId="164" fontId="11" fillId="5" borderId="3" xfId="0" applyNumberFormat="1" applyFont="1" applyFill="1" applyBorder="1" applyAlignment="1">
      <alignment horizontal="center"/>
    </xf>
    <xf numFmtId="0" fontId="3" fillId="4" borderId="3" xfId="0" applyFont="1" applyFill="1" applyBorder="1" applyAlignment="1">
      <alignment horizontal="center" vertical="center" wrapText="1"/>
    </xf>
    <xf numFmtId="46" fontId="3" fillId="4" borderId="3" xfId="0" applyNumberFormat="1" applyFont="1" applyFill="1" applyBorder="1" applyAlignment="1">
      <alignment horizontal="center" vertical="center" wrapText="1"/>
    </xf>
    <xf numFmtId="46" fontId="2" fillId="4" borderId="3" xfId="0" applyNumberFormat="1" applyFont="1" applyFill="1" applyBorder="1" applyAlignment="1">
      <alignment horizontal="center"/>
    </xf>
    <xf numFmtId="46" fontId="2" fillId="4" borderId="1" xfId="0" applyNumberFormat="1" applyFont="1" applyFill="1" applyBorder="1"/>
    <xf numFmtId="46" fontId="2" fillId="4" borderId="0" xfId="0" applyNumberFormat="1" applyFont="1" applyFill="1"/>
    <xf numFmtId="0" fontId="2" fillId="4" borderId="0" xfId="0" applyFont="1" applyFill="1" applyAlignment="1">
      <alignment horizontal="center"/>
    </xf>
    <xf numFmtId="0" fontId="2" fillId="4" borderId="0" xfId="0" quotePrefix="1" applyFont="1" applyFill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B0F896"/>
      <color rgb="FFCCFFFF"/>
      <color rgb="FFFFFFCC"/>
      <color rgb="FF95F573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DEF6F8-BC8C-4D76-9978-ED02B469DB1C}">
  <dimension ref="A1:M103"/>
  <sheetViews>
    <sheetView tabSelected="1" topLeftCell="C41" zoomScaleNormal="100" workbookViewId="0">
      <selection activeCell="M56" sqref="M56"/>
    </sheetView>
  </sheetViews>
  <sheetFormatPr defaultColWidth="12.85546875" defaultRowHeight="15.75" x14ac:dyDescent="0.25"/>
  <cols>
    <col min="1" max="1" width="15.28515625" style="3" customWidth="1"/>
    <col min="2" max="2" width="10.85546875" style="7" customWidth="1"/>
    <col min="3" max="4" width="21.5703125" style="115" customWidth="1"/>
    <col min="5" max="5" width="11.7109375" style="16" customWidth="1"/>
    <col min="6" max="6" width="10.7109375" style="16" customWidth="1"/>
    <col min="7" max="7" width="12.7109375" style="3" customWidth="1"/>
    <col min="8" max="8" width="14.28515625" style="16" customWidth="1"/>
    <col min="9" max="9" width="13.5703125" style="14" hidden="1" customWidth="1"/>
    <col min="10" max="11" width="13.5703125" style="2" hidden="1" customWidth="1"/>
    <col min="12" max="12" width="64.5703125" style="2" customWidth="1"/>
    <col min="13" max="13" width="61.5703125" style="2" customWidth="1"/>
    <col min="14" max="16384" width="12.85546875" style="2"/>
  </cols>
  <sheetData>
    <row r="1" spans="1:13" s="8" customFormat="1" ht="36.75" customHeight="1" thickBot="1" x14ac:dyDescent="0.3">
      <c r="A1" s="9" t="s">
        <v>0</v>
      </c>
      <c r="B1" s="10" t="s">
        <v>13</v>
      </c>
      <c r="C1" s="114" t="s">
        <v>18</v>
      </c>
      <c r="D1" s="114" t="s">
        <v>9</v>
      </c>
      <c r="E1" s="15" t="s">
        <v>5</v>
      </c>
      <c r="F1" s="15" t="s">
        <v>10</v>
      </c>
      <c r="G1" s="13" t="s">
        <v>3</v>
      </c>
      <c r="H1" s="15" t="s">
        <v>11</v>
      </c>
      <c r="I1" s="24"/>
      <c r="J1" s="23"/>
      <c r="L1" s="32" t="s">
        <v>7</v>
      </c>
    </row>
    <row r="2" spans="1:13" ht="19.5" customHeight="1" x14ac:dyDescent="0.2">
      <c r="A2" s="1" t="s">
        <v>1</v>
      </c>
      <c r="B2" s="11">
        <v>0.59583333333333333</v>
      </c>
      <c r="C2" s="19">
        <v>45135.595833333333</v>
      </c>
      <c r="D2" s="19">
        <v>45135.595833333333</v>
      </c>
      <c r="E2" s="20"/>
      <c r="F2" s="20"/>
      <c r="G2" s="28">
        <f t="shared" ref="G2:G16" si="0">SUM(E2-F2)</f>
        <v>0</v>
      </c>
      <c r="H2" s="28"/>
      <c r="I2" s="25">
        <v>4.1666666666666664E-2</v>
      </c>
      <c r="J2" s="18"/>
      <c r="L2" s="68" t="s">
        <v>21</v>
      </c>
      <c r="M2" s="113" t="s">
        <v>38</v>
      </c>
    </row>
    <row r="3" spans="1:13" ht="19.5" customHeight="1" x14ac:dyDescent="0.25">
      <c r="A3" s="1" t="s">
        <v>1</v>
      </c>
      <c r="B3" s="11" t="s">
        <v>2</v>
      </c>
      <c r="C3" s="19">
        <v>45135.637499999997</v>
      </c>
      <c r="D3" s="19">
        <v>45135.634375000001</v>
      </c>
      <c r="E3" s="20">
        <f>SUM(C3-C2)</f>
        <v>4.1666666664241347E-2</v>
      </c>
      <c r="F3" s="20">
        <f>SUM(D3-D2)</f>
        <v>3.8541666668606922E-2</v>
      </c>
      <c r="G3" s="28">
        <f>SUM(E3-F3)</f>
        <v>3.1249999956344254E-3</v>
      </c>
      <c r="H3" s="110">
        <f>SUM(G3/J3)</f>
        <v>3.1249999958163242E-3</v>
      </c>
      <c r="I3" s="25">
        <v>4.1666666666666664E-2</v>
      </c>
      <c r="J3" s="2">
        <f>SUM(E3/I2)</f>
        <v>0.99999999994179234</v>
      </c>
      <c r="K3" s="2">
        <f>SUM(E3/I3)</f>
        <v>0.99999999994179234</v>
      </c>
      <c r="L3" s="112" t="s">
        <v>41</v>
      </c>
      <c r="M3" s="113" t="s">
        <v>39</v>
      </c>
    </row>
    <row r="4" spans="1:13" ht="19.5" customHeight="1" x14ac:dyDescent="0.2">
      <c r="A4" s="4" t="s">
        <v>4</v>
      </c>
      <c r="B4" s="11">
        <v>0.64236111111111105</v>
      </c>
      <c r="C4" s="19">
        <v>45135.642361111109</v>
      </c>
      <c r="D4" s="19">
        <v>45135.642361111109</v>
      </c>
      <c r="E4" s="20"/>
      <c r="F4" s="20"/>
      <c r="G4" s="28">
        <f t="shared" si="0"/>
        <v>0</v>
      </c>
      <c r="H4" s="29"/>
      <c r="I4" s="25">
        <v>4.1666666666666664E-2</v>
      </c>
      <c r="J4" s="22"/>
      <c r="L4" s="68" t="s">
        <v>22</v>
      </c>
      <c r="M4" s="113" t="s">
        <v>40</v>
      </c>
    </row>
    <row r="5" spans="1:13" ht="19.5" customHeight="1" thickBot="1" x14ac:dyDescent="0.3">
      <c r="A5" s="69" t="s">
        <v>4</v>
      </c>
      <c r="B5" s="70"/>
      <c r="C5" s="71">
        <v>45135.697916666664</v>
      </c>
      <c r="D5" s="71">
        <v>45135.694212962961</v>
      </c>
      <c r="E5" s="72">
        <f>SUM(C5-C4)</f>
        <v>5.5555555554747116E-2</v>
      </c>
      <c r="F5" s="72">
        <f>SUM(D5-D4)</f>
        <v>5.1851851851097308E-2</v>
      </c>
      <c r="G5" s="73">
        <f t="shared" si="0"/>
        <v>3.7037037036498077E-3</v>
      </c>
      <c r="H5" s="111">
        <f>SUM(G5/K5)</f>
        <v>2.7777777777777779E-3</v>
      </c>
      <c r="I5" s="74">
        <v>4.1666666666666664E-2</v>
      </c>
      <c r="J5" s="75">
        <f>SUM(E5/1)</f>
        <v>5.5555555554747116E-2</v>
      </c>
      <c r="K5" s="76">
        <f>SUM(E5/I5)</f>
        <v>1.3333333333139308</v>
      </c>
      <c r="L5" s="112" t="s">
        <v>41</v>
      </c>
    </row>
    <row r="6" spans="1:13" ht="19.5" customHeight="1" x14ac:dyDescent="0.2">
      <c r="A6" s="17" t="s">
        <v>4</v>
      </c>
      <c r="B6" s="26">
        <v>0.875</v>
      </c>
      <c r="C6" s="19">
        <v>45135.875</v>
      </c>
      <c r="D6" s="19">
        <v>45135.875</v>
      </c>
      <c r="E6" s="20"/>
      <c r="F6" s="20"/>
      <c r="G6" s="28">
        <f t="shared" si="0"/>
        <v>0</v>
      </c>
      <c r="H6" s="28"/>
      <c r="I6" s="63">
        <v>4.1666666666666664E-2</v>
      </c>
      <c r="L6" s="97" t="s">
        <v>20</v>
      </c>
    </row>
    <row r="7" spans="1:13" ht="19.5" customHeight="1" x14ac:dyDescent="0.2">
      <c r="A7" s="4" t="s">
        <v>4</v>
      </c>
      <c r="B7" s="6"/>
      <c r="C7" s="19">
        <v>45136.375</v>
      </c>
      <c r="D7" s="19">
        <v>45136.340856481482</v>
      </c>
      <c r="E7" s="20">
        <f t="shared" ref="E7:E8" si="1">SUM(C7-C6)</f>
        <v>0.5</v>
      </c>
      <c r="F7" s="20">
        <f t="shared" ref="F7:F13" si="2">SUM(D7-D6)</f>
        <v>0.46585648148175096</v>
      </c>
      <c r="G7" s="28">
        <f t="shared" si="0"/>
        <v>3.4143518518249039E-2</v>
      </c>
      <c r="H7" s="29">
        <f t="shared" ref="H7:H8" si="3">SUM(G7/K7)</f>
        <v>2.8452932098540864E-3</v>
      </c>
      <c r="I7" s="25">
        <v>4.1666666666666664E-2</v>
      </c>
      <c r="J7" s="22">
        <f t="shared" ref="J7:J8" si="4">SUM(E7/1)</f>
        <v>0.5</v>
      </c>
      <c r="K7" s="2">
        <f t="shared" ref="K7:K8" si="5">SUM(E7/I7)</f>
        <v>12</v>
      </c>
      <c r="L7" s="12"/>
    </row>
    <row r="8" spans="1:13" ht="19.5" customHeight="1" x14ac:dyDescent="0.2">
      <c r="A8" s="4" t="s">
        <v>4</v>
      </c>
      <c r="B8" s="5"/>
      <c r="C8" s="19">
        <v>45136.5</v>
      </c>
      <c r="D8" s="19">
        <v>45136.457812499997</v>
      </c>
      <c r="E8" s="20">
        <f t="shared" si="1"/>
        <v>0.125</v>
      </c>
      <c r="F8" s="20">
        <f t="shared" si="2"/>
        <v>0.11695601851533866</v>
      </c>
      <c r="G8" s="28">
        <f t="shared" si="0"/>
        <v>8.0439814846613444E-3</v>
      </c>
      <c r="H8" s="33">
        <f t="shared" si="3"/>
        <v>2.6813271615537815E-3</v>
      </c>
      <c r="I8" s="25">
        <v>4.1666666666666664E-2</v>
      </c>
      <c r="J8" s="22">
        <f t="shared" si="4"/>
        <v>0.125</v>
      </c>
      <c r="K8" s="2">
        <f t="shared" si="5"/>
        <v>3</v>
      </c>
      <c r="L8" s="98" t="s">
        <v>15</v>
      </c>
      <c r="M8" s="85" t="s">
        <v>17</v>
      </c>
    </row>
    <row r="9" spans="1:13" ht="19.5" customHeight="1" x14ac:dyDescent="0.2">
      <c r="A9" s="4" t="s">
        <v>4</v>
      </c>
      <c r="B9" s="5"/>
      <c r="C9" s="19">
        <v>45136.625</v>
      </c>
      <c r="D9" s="19">
        <v>45136.57366898148</v>
      </c>
      <c r="E9" s="20">
        <f t="shared" ref="E9:E10" si="6">SUM(C9-C8)</f>
        <v>0.125</v>
      </c>
      <c r="F9" s="20">
        <f t="shared" si="2"/>
        <v>0.11585648148320615</v>
      </c>
      <c r="G9" s="28">
        <f t="shared" ref="G9" si="7">SUM(E9-F9)</f>
        <v>9.1435185167938471E-3</v>
      </c>
      <c r="H9" s="33">
        <f t="shared" ref="H9:H11" si="8">SUM(G9/K9)</f>
        <v>3.047839505597949E-3</v>
      </c>
      <c r="I9" s="25">
        <v>4.1666666666666664E-2</v>
      </c>
      <c r="J9" s="22">
        <f t="shared" ref="J9:J15" si="9">SUM(E9/1)</f>
        <v>0.125</v>
      </c>
      <c r="K9" s="2">
        <f t="shared" ref="K9:K15" si="10">SUM(E9/I9)</f>
        <v>3</v>
      </c>
      <c r="L9" s="99" t="s">
        <v>14</v>
      </c>
      <c r="M9" s="84" t="s">
        <v>16</v>
      </c>
    </row>
    <row r="10" spans="1:13" ht="19.5" customHeight="1" x14ac:dyDescent="0.2">
      <c r="A10" s="4" t="s">
        <v>4</v>
      </c>
      <c r="B10" s="5"/>
      <c r="C10" s="19">
        <v>45136.680069444446</v>
      </c>
      <c r="D10" s="30">
        <v>45136.625</v>
      </c>
      <c r="E10" s="20">
        <f t="shared" si="6"/>
        <v>5.5069444446417037E-2</v>
      </c>
      <c r="F10" s="20">
        <f t="shared" si="2"/>
        <v>5.133101851970423E-2</v>
      </c>
      <c r="G10" s="28">
        <f t="shared" si="0"/>
        <v>3.7384259267128073E-3</v>
      </c>
      <c r="H10" s="29">
        <f t="shared" si="8"/>
        <v>2.8285694274241334E-3</v>
      </c>
      <c r="I10" s="25">
        <v>4.1666666666666664E-2</v>
      </c>
      <c r="J10" s="22">
        <f t="shared" si="9"/>
        <v>5.5069444446417037E-2</v>
      </c>
      <c r="K10" s="2">
        <f t="shared" si="10"/>
        <v>1.3216666667140089</v>
      </c>
      <c r="L10" s="31" t="s">
        <v>12</v>
      </c>
    </row>
    <row r="11" spans="1:13" ht="19.5" customHeight="1" x14ac:dyDescent="0.2">
      <c r="A11" s="4" t="s">
        <v>4</v>
      </c>
      <c r="B11" s="5"/>
      <c r="C11" s="19">
        <v>45136.763564814813</v>
      </c>
      <c r="D11" s="19">
        <v>45136.702777777777</v>
      </c>
      <c r="E11" s="20">
        <f t="shared" ref="E11" si="11">SUM(C11-C10)</f>
        <v>8.349537036701804E-2</v>
      </c>
      <c r="F11" s="20">
        <f t="shared" si="2"/>
        <v>7.7777777776645962E-2</v>
      </c>
      <c r="G11" s="28">
        <f t="shared" si="0"/>
        <v>5.7175925903720781E-3</v>
      </c>
      <c r="H11" s="29">
        <f t="shared" si="8"/>
        <v>2.8532483124710148E-3</v>
      </c>
      <c r="I11" s="25">
        <v>4.1666666666666664E-2</v>
      </c>
      <c r="J11" s="22">
        <f t="shared" si="9"/>
        <v>8.349537036701804E-2</v>
      </c>
      <c r="K11" s="2">
        <f t="shared" si="10"/>
        <v>2.003888888808433</v>
      </c>
      <c r="L11" s="12"/>
    </row>
    <row r="12" spans="1:13" ht="19.5" customHeight="1" x14ac:dyDescent="0.2">
      <c r="A12" s="4" t="s">
        <v>4</v>
      </c>
      <c r="B12" s="5"/>
      <c r="C12" s="19">
        <v>45136.791666666664</v>
      </c>
      <c r="D12" s="19">
        <v>45136.728935185187</v>
      </c>
      <c r="E12" s="20">
        <f t="shared" ref="E12" si="12">SUM(C12-C11)</f>
        <v>2.810185185080627E-2</v>
      </c>
      <c r="F12" s="20">
        <f t="shared" si="2"/>
        <v>2.6157407410209998E-2</v>
      </c>
      <c r="G12" s="28">
        <f t="shared" ref="G12" si="13">SUM(E12-F12)</f>
        <v>1.9444444405962713E-3</v>
      </c>
      <c r="H12" s="29">
        <f t="shared" ref="H12" si="14">SUM(G12/K12)</f>
        <v>2.883031295884277E-3</v>
      </c>
      <c r="I12" s="25">
        <v>4.1666666666666664E-2</v>
      </c>
      <c r="J12" s="22">
        <f t="shared" si="9"/>
        <v>2.810185185080627E-2</v>
      </c>
      <c r="K12" s="2">
        <f t="shared" si="10"/>
        <v>0.67444444441935048</v>
      </c>
      <c r="L12" s="12"/>
    </row>
    <row r="13" spans="1:13" ht="19.5" customHeight="1" x14ac:dyDescent="0.2">
      <c r="A13" s="4" t="s">
        <v>4</v>
      </c>
      <c r="B13" s="5"/>
      <c r="C13" s="19">
        <v>45136.875</v>
      </c>
      <c r="D13" s="19">
        <v>45136.806539351855</v>
      </c>
      <c r="E13" s="20">
        <f t="shared" ref="E13" si="15">SUM(C13-C12)</f>
        <v>8.3333333335758653E-2</v>
      </c>
      <c r="F13" s="20">
        <f t="shared" si="2"/>
        <v>7.7604166668606922E-2</v>
      </c>
      <c r="G13" s="28">
        <f t="shared" ref="G13" si="16">SUM(E13-F13)</f>
        <v>5.7291666671517305E-3</v>
      </c>
      <c r="H13" s="29">
        <f t="shared" ref="H13" si="17">SUM(G13/K13)</f>
        <v>2.8645833334924949E-3</v>
      </c>
      <c r="I13" s="25">
        <v>4.1666666666666664E-2</v>
      </c>
      <c r="J13" s="22">
        <f t="shared" si="9"/>
        <v>8.3333333335758653E-2</v>
      </c>
      <c r="K13" s="2">
        <f t="shared" si="10"/>
        <v>2.0000000000582077</v>
      </c>
      <c r="L13" s="12"/>
    </row>
    <row r="14" spans="1:13" ht="19.5" customHeight="1" thickBot="1" x14ac:dyDescent="0.3">
      <c r="A14" s="88" t="s">
        <v>4</v>
      </c>
      <c r="B14" s="77"/>
      <c r="C14" s="89">
        <v>45136.875</v>
      </c>
      <c r="D14" s="89">
        <v>45136.806539351855</v>
      </c>
      <c r="E14" s="90">
        <f>SUM(C14-C6)</f>
        <v>1</v>
      </c>
      <c r="F14" s="90">
        <f>SUM(D14-C6)</f>
        <v>0.93153935185546288</v>
      </c>
      <c r="G14" s="91">
        <f t="shared" ref="G14" si="18">SUM(E14-F14)</f>
        <v>6.8460648144537117E-2</v>
      </c>
      <c r="H14" s="83">
        <f t="shared" ref="H14" si="19">SUM(G14/K14)</f>
        <v>2.8525270060223797E-3</v>
      </c>
      <c r="I14" s="92">
        <v>4.1666666666666664E-2</v>
      </c>
      <c r="J14" s="93">
        <f>SUM(E14/1)</f>
        <v>1</v>
      </c>
      <c r="K14" s="94">
        <f>SUM(E14/I14)</f>
        <v>24</v>
      </c>
      <c r="L14" s="95" t="s">
        <v>23</v>
      </c>
      <c r="M14" s="22"/>
    </row>
    <row r="15" spans="1:13" ht="16.5" customHeight="1" x14ac:dyDescent="0.2">
      <c r="A15" s="1" t="s">
        <v>1</v>
      </c>
      <c r="B15" s="86">
        <v>0.91666666666666663</v>
      </c>
      <c r="C15" s="122">
        <v>45136.916666666664</v>
      </c>
      <c r="D15" s="122">
        <v>45136.916666666664</v>
      </c>
      <c r="E15" s="21"/>
      <c r="F15" s="21"/>
      <c r="G15" s="28">
        <f t="shared" si="0"/>
        <v>0</v>
      </c>
      <c r="H15" s="29"/>
      <c r="I15" s="25">
        <v>4.1666666666666664E-2</v>
      </c>
      <c r="J15" s="22">
        <f t="shared" si="9"/>
        <v>0</v>
      </c>
      <c r="K15" s="2">
        <f t="shared" si="10"/>
        <v>0</v>
      </c>
      <c r="L15" s="68" t="s">
        <v>19</v>
      </c>
    </row>
    <row r="16" spans="1:13" x14ac:dyDescent="0.2">
      <c r="A16" s="1" t="s">
        <v>1</v>
      </c>
      <c r="B16" s="6"/>
      <c r="C16" s="19">
        <v>45136.958333333336</v>
      </c>
      <c r="D16" s="19">
        <v>45136.955231481479</v>
      </c>
      <c r="E16" s="20">
        <f t="shared" ref="E16" si="20">SUM(C16-C15)</f>
        <v>4.1666666671517305E-2</v>
      </c>
      <c r="F16" s="20">
        <f t="shared" ref="F16:F28" si="21">SUM(D16-D15)</f>
        <v>3.8564814814890269E-2</v>
      </c>
      <c r="G16" s="28">
        <f t="shared" si="0"/>
        <v>3.1018518566270359E-3</v>
      </c>
      <c r="H16" s="29">
        <f t="shared" ref="H16" si="22">SUM(G16/K16)</f>
        <v>3.1018518562659328E-3</v>
      </c>
      <c r="I16" s="25">
        <v>4.1666666666666664E-2</v>
      </c>
      <c r="J16" s="22">
        <f t="shared" ref="J16" si="23">SUM(E16/1)</f>
        <v>4.1666666671517305E-2</v>
      </c>
      <c r="K16" s="2">
        <f t="shared" ref="K16" si="24">SUM(E16/I16)</f>
        <v>1.0000000001164153</v>
      </c>
      <c r="L16" s="12"/>
    </row>
    <row r="17" spans="1:13" x14ac:dyDescent="0.2">
      <c r="A17" s="1" t="s">
        <v>1</v>
      </c>
      <c r="B17" s="6"/>
      <c r="C17" s="19">
        <v>45137.25</v>
      </c>
      <c r="D17" s="19">
        <v>45137.223078703704</v>
      </c>
      <c r="E17" s="20">
        <f t="shared" ref="E17" si="25">SUM(C17-C16)</f>
        <v>0.29166666666424135</v>
      </c>
      <c r="F17" s="20">
        <f t="shared" si="21"/>
        <v>0.26784722222510027</v>
      </c>
      <c r="G17" s="28">
        <f t="shared" ref="G17" si="26">SUM(E17-F17)</f>
        <v>2.381944443914108E-2</v>
      </c>
      <c r="H17" s="33">
        <f t="shared" ref="H17" si="27">SUM(G17/K17)</f>
        <v>3.4027777770484495E-3</v>
      </c>
      <c r="I17" s="25">
        <v>4.1666666666666664E-2</v>
      </c>
      <c r="J17" s="22">
        <f t="shared" ref="J17" si="28">SUM(E17/1)</f>
        <v>0.29166666666424135</v>
      </c>
      <c r="K17" s="2">
        <f t="shared" ref="K17" si="29">SUM(E17/I17)</f>
        <v>6.9999999999417923</v>
      </c>
      <c r="L17" s="96" t="s">
        <v>24</v>
      </c>
    </row>
    <row r="18" spans="1:13" x14ac:dyDescent="0.2">
      <c r="A18" s="1" t="s">
        <v>1</v>
      </c>
      <c r="B18" s="6"/>
      <c r="C18" s="19">
        <v>45137.375</v>
      </c>
      <c r="D18" s="19">
        <v>45137.343055555553</v>
      </c>
      <c r="E18" s="20">
        <f t="shared" ref="E18" si="30">SUM(C18-C17)</f>
        <v>0.125</v>
      </c>
      <c r="F18" s="20">
        <f t="shared" si="21"/>
        <v>0.11997685184906004</v>
      </c>
      <c r="G18" s="28">
        <f t="shared" ref="G18" si="31">SUM(E18-F18)</f>
        <v>5.02314815093996E-3</v>
      </c>
      <c r="H18" s="33">
        <f t="shared" ref="H18" si="32">SUM(G18/K18)</f>
        <v>1.6743827169799867E-3</v>
      </c>
      <c r="I18" s="25">
        <v>4.1666666666666664E-2</v>
      </c>
      <c r="J18" s="22">
        <f t="shared" ref="J18" si="33">SUM(E18/1)</f>
        <v>0.125</v>
      </c>
      <c r="K18" s="2">
        <f t="shared" ref="K18" si="34">SUM(E18/I18)</f>
        <v>3</v>
      </c>
      <c r="L18" s="96" t="s">
        <v>26</v>
      </c>
    </row>
    <row r="19" spans="1:13" x14ac:dyDescent="0.2">
      <c r="A19" s="1" t="s">
        <v>1</v>
      </c>
      <c r="B19" s="6"/>
      <c r="C19" s="19">
        <v>45137.416666666664</v>
      </c>
      <c r="D19" s="19">
        <v>45137.381712962961</v>
      </c>
      <c r="E19" s="20">
        <f t="shared" ref="E19" si="35">SUM(C19-C18)</f>
        <v>4.1666666664241347E-2</v>
      </c>
      <c r="F19" s="20">
        <f t="shared" si="21"/>
        <v>3.8657407407299615E-2</v>
      </c>
      <c r="G19" s="28">
        <f t="shared" ref="G19" si="36">SUM(E19-F19)</f>
        <v>3.009259256941732E-3</v>
      </c>
      <c r="H19" s="29">
        <f t="shared" ref="H19" si="37">SUM(G19/K19)</f>
        <v>3.009259257116894E-3</v>
      </c>
      <c r="I19" s="25">
        <v>4.1666666666666664E-2</v>
      </c>
      <c r="J19" s="22">
        <f t="shared" ref="J19" si="38">SUM(E19/1)</f>
        <v>4.1666666664241347E-2</v>
      </c>
      <c r="K19" s="2">
        <f t="shared" ref="K19" si="39">SUM(E19/I19)</f>
        <v>0.99999999994179234</v>
      </c>
      <c r="L19" s="87"/>
    </row>
    <row r="20" spans="1:13" x14ac:dyDescent="0.2">
      <c r="A20" s="1" t="s">
        <v>1</v>
      </c>
      <c r="B20" s="6"/>
      <c r="C20" s="19">
        <v>45137.458333333336</v>
      </c>
      <c r="D20" s="19">
        <v>45137.420370370368</v>
      </c>
      <c r="E20" s="20">
        <f t="shared" ref="E20" si="40">SUM(C20-C19)</f>
        <v>4.1666666671517305E-2</v>
      </c>
      <c r="F20" s="20">
        <f t="shared" si="21"/>
        <v>3.8657407407299615E-2</v>
      </c>
      <c r="G20" s="28">
        <f t="shared" ref="G20" si="41">SUM(E20-F20)</f>
        <v>3.0092592642176896E-3</v>
      </c>
      <c r="H20" s="29">
        <f t="shared" ref="H20" si="42">SUM(G20/K20)</f>
        <v>3.0092592638673657E-3</v>
      </c>
      <c r="I20" s="25">
        <v>4.1666666666666664E-2</v>
      </c>
      <c r="J20" s="22">
        <f t="shared" ref="J20" si="43">SUM(E20/1)</f>
        <v>4.1666666671517305E-2</v>
      </c>
      <c r="K20" s="2">
        <f t="shared" ref="K20" si="44">SUM(E20/I20)</f>
        <v>1.0000000001164153</v>
      </c>
      <c r="L20" s="87"/>
    </row>
    <row r="21" spans="1:13" x14ac:dyDescent="0.2">
      <c r="A21" s="1" t="s">
        <v>1</v>
      </c>
      <c r="B21" s="6"/>
      <c r="C21" s="19">
        <v>45137.5</v>
      </c>
      <c r="D21" s="19">
        <v>45137.459201388891</v>
      </c>
      <c r="E21" s="20">
        <f t="shared" ref="E21:E22" si="45">SUM(C21-C20)</f>
        <v>4.1666666664241347E-2</v>
      </c>
      <c r="F21" s="20">
        <f t="shared" si="21"/>
        <v>3.8831018522614613E-2</v>
      </c>
      <c r="G21" s="28">
        <f t="shared" ref="G21:G22" si="46">SUM(E21-F21)</f>
        <v>2.8356481416267343E-3</v>
      </c>
      <c r="H21" s="29">
        <f t="shared" ref="H21:H22" si="47">SUM(G21/K21)</f>
        <v>2.8356481417917906E-3</v>
      </c>
      <c r="I21" s="25">
        <v>4.1666666666666664E-2</v>
      </c>
      <c r="J21" s="22">
        <f t="shared" ref="J21" si="48">SUM(E21/1)</f>
        <v>4.1666666664241347E-2</v>
      </c>
      <c r="K21" s="2">
        <f t="shared" ref="K21" si="49">SUM(E21/I21)</f>
        <v>0.99999999994179234</v>
      </c>
      <c r="L21" s="87"/>
    </row>
    <row r="22" spans="1:13" x14ac:dyDescent="0.2">
      <c r="A22" s="1" t="s">
        <v>1</v>
      </c>
      <c r="B22" s="6"/>
      <c r="C22" s="19">
        <v>45137.541666666664</v>
      </c>
      <c r="D22" s="19">
        <v>45137.497916666667</v>
      </c>
      <c r="E22" s="20">
        <f t="shared" si="45"/>
        <v>4.1666666664241347E-2</v>
      </c>
      <c r="F22" s="20">
        <f t="shared" si="21"/>
        <v>3.8715277776645962E-2</v>
      </c>
      <c r="G22" s="28">
        <f t="shared" si="46"/>
        <v>2.9513888875953853E-3</v>
      </c>
      <c r="H22" s="29">
        <f t="shared" si="47"/>
        <v>2.9513888877671789E-3</v>
      </c>
      <c r="I22" s="25">
        <v>4.1666666666666664E-2</v>
      </c>
      <c r="J22" s="22">
        <f t="shared" ref="J22:J44" si="50">SUM(E22/1)</f>
        <v>4.1666666664241347E-2</v>
      </c>
      <c r="K22" s="2">
        <f t="shared" ref="K22:K44" si="51">SUM(E22/I22)</f>
        <v>0.99999999994179234</v>
      </c>
      <c r="L22" s="12"/>
    </row>
    <row r="23" spans="1:13" x14ac:dyDescent="0.2">
      <c r="A23" s="1" t="s">
        <v>1</v>
      </c>
      <c r="B23" s="6"/>
      <c r="C23" s="19">
        <v>45137.625</v>
      </c>
      <c r="D23" s="19">
        <v>45137.575601851851</v>
      </c>
      <c r="E23" s="20">
        <f t="shared" ref="E23" si="52">SUM(C23-C22)</f>
        <v>8.3333333335758653E-2</v>
      </c>
      <c r="F23" s="20">
        <f t="shared" si="21"/>
        <v>7.7685185184236616E-2</v>
      </c>
      <c r="G23" s="28">
        <f t="shared" ref="G23" si="53">SUM(E23-F23)</f>
        <v>5.6481481515220366E-3</v>
      </c>
      <c r="H23" s="29">
        <f t="shared" ref="H23" si="54">SUM(G23/K23)</f>
        <v>2.8240740756788271E-3</v>
      </c>
      <c r="I23" s="25">
        <v>4.1666666666666664E-2</v>
      </c>
      <c r="J23" s="22">
        <f t="shared" si="50"/>
        <v>8.3333333335758653E-2</v>
      </c>
      <c r="K23" s="2">
        <f t="shared" si="51"/>
        <v>2.0000000000582077</v>
      </c>
      <c r="L23" s="12"/>
    </row>
    <row r="24" spans="1:13" x14ac:dyDescent="0.2">
      <c r="A24" s="1" t="s">
        <v>1</v>
      </c>
      <c r="B24" s="6"/>
      <c r="C24" s="19">
        <v>45137.666666666664</v>
      </c>
      <c r="D24" s="19">
        <v>45137.614293981482</v>
      </c>
      <c r="E24" s="20">
        <f t="shared" ref="E24" si="55">SUM(C24-C23)</f>
        <v>4.1666666664241347E-2</v>
      </c>
      <c r="F24" s="20">
        <f t="shared" si="21"/>
        <v>3.8692129630362615E-2</v>
      </c>
      <c r="G24" s="28">
        <f t="shared" ref="G24" si="56">SUM(E24-F24)</f>
        <v>2.9745370338787325E-3</v>
      </c>
      <c r="H24" s="29">
        <f t="shared" ref="H24" si="57">SUM(G24/K24)</f>
        <v>2.9745370340518735E-3</v>
      </c>
      <c r="I24" s="25">
        <v>4.1666666666666664E-2</v>
      </c>
      <c r="J24" s="22">
        <f t="shared" si="50"/>
        <v>4.1666666664241347E-2</v>
      </c>
      <c r="K24" s="2">
        <f t="shared" si="51"/>
        <v>0.99999999994179234</v>
      </c>
      <c r="L24" s="12"/>
    </row>
    <row r="25" spans="1:13" x14ac:dyDescent="0.2">
      <c r="A25" s="1" t="s">
        <v>1</v>
      </c>
      <c r="B25" s="6"/>
      <c r="C25" s="19">
        <v>45137.75</v>
      </c>
      <c r="D25" s="19">
        <v>45137.691724537035</v>
      </c>
      <c r="E25" s="20">
        <f t="shared" ref="E25" si="58">SUM(C25-C24)</f>
        <v>8.3333333335758653E-2</v>
      </c>
      <c r="F25" s="20">
        <f t="shared" si="21"/>
        <v>7.7430555553291924E-2</v>
      </c>
      <c r="G25" s="28">
        <f t="shared" ref="G25" si="59">SUM(E25-F25)</f>
        <v>5.9027777824667282E-3</v>
      </c>
      <c r="H25" s="29">
        <f t="shared" ref="H25" si="60">SUM(G25/K25)</f>
        <v>2.9513888911474676E-3</v>
      </c>
      <c r="I25" s="25">
        <v>4.1666666666666664E-2</v>
      </c>
      <c r="J25" s="22">
        <f t="shared" si="50"/>
        <v>8.3333333335758653E-2</v>
      </c>
      <c r="K25" s="2">
        <f t="shared" si="51"/>
        <v>2.0000000000582077</v>
      </c>
      <c r="L25" s="12"/>
    </row>
    <row r="26" spans="1:13" x14ac:dyDescent="0.2">
      <c r="A26" s="1" t="s">
        <v>1</v>
      </c>
      <c r="B26" s="6"/>
      <c r="C26" s="101">
        <v>45137.793055555558</v>
      </c>
      <c r="D26" s="19">
        <v>45137.731828703705</v>
      </c>
      <c r="E26" s="102">
        <f t="shared" ref="E26" si="61">SUM(C26-C25)</f>
        <v>4.3055555557657499E-2</v>
      </c>
      <c r="F26" s="20">
        <f t="shared" si="21"/>
        <v>4.0104166670062114E-2</v>
      </c>
      <c r="G26" s="28">
        <f t="shared" ref="G26" si="62">SUM(E26-F26)</f>
        <v>2.9513888875953853E-3</v>
      </c>
      <c r="H26" s="29">
        <f t="shared" ref="H26" si="63">SUM(G26/K26)</f>
        <v>2.85618279430771E-3</v>
      </c>
      <c r="I26" s="25">
        <v>4.1666666666666664E-2</v>
      </c>
      <c r="J26" s="22">
        <f t="shared" si="50"/>
        <v>4.3055555557657499E-2</v>
      </c>
      <c r="K26" s="2">
        <f t="shared" si="51"/>
        <v>1.03333333338378</v>
      </c>
      <c r="L26" s="100" t="s">
        <v>25</v>
      </c>
    </row>
    <row r="27" spans="1:13" x14ac:dyDescent="0.2">
      <c r="A27" s="1" t="s">
        <v>1</v>
      </c>
      <c r="B27" s="6"/>
      <c r="C27" s="101">
        <v>45137.879861111112</v>
      </c>
      <c r="D27" s="19">
        <v>45137.812511574077</v>
      </c>
      <c r="E27" s="102">
        <f t="shared" ref="E27:E28" si="64">SUM(C27-C26)</f>
        <v>8.6805555554747116E-2</v>
      </c>
      <c r="F27" s="20">
        <f t="shared" si="21"/>
        <v>8.0682870371674653E-2</v>
      </c>
      <c r="G27" s="28">
        <f t="shared" ref="G27:G29" si="65">SUM(E27-F27)</f>
        <v>6.1226851830724627E-3</v>
      </c>
      <c r="H27" s="29">
        <f t="shared" ref="H27:H29" si="66">SUM(G27/K27)</f>
        <v>2.9388888879021526E-3</v>
      </c>
      <c r="I27" s="25">
        <v>4.1666666666666664E-2</v>
      </c>
      <c r="J27" s="22">
        <f t="shared" ref="J27" si="67">SUM(E27/1)</f>
        <v>8.6805555554747116E-2</v>
      </c>
      <c r="K27" s="2">
        <f t="shared" ref="K27" si="68">SUM(E27/I27)</f>
        <v>2.0833333333139308</v>
      </c>
      <c r="L27" s="100" t="s">
        <v>27</v>
      </c>
    </row>
    <row r="28" spans="1:13" x14ac:dyDescent="0.2">
      <c r="A28" s="1" t="s">
        <v>1</v>
      </c>
      <c r="B28" s="6"/>
      <c r="C28" s="122">
        <v>45137.916666666664</v>
      </c>
      <c r="D28" s="122">
        <v>45137.846817129626</v>
      </c>
      <c r="E28" s="20">
        <f t="shared" si="64"/>
        <v>3.6805555551836733E-2</v>
      </c>
      <c r="F28" s="20">
        <f t="shared" si="21"/>
        <v>3.4305555549508426E-2</v>
      </c>
      <c r="G28" s="28">
        <f t="shared" si="65"/>
        <v>2.5000000023283064E-3</v>
      </c>
      <c r="H28" s="29">
        <f t="shared" si="66"/>
        <v>2.8301886821670633E-3</v>
      </c>
      <c r="I28" s="25">
        <v>4.1666666666666664E-2</v>
      </c>
      <c r="J28" s="22">
        <f t="shared" si="50"/>
        <v>3.6805555551836733E-2</v>
      </c>
      <c r="K28" s="2">
        <f t="shared" si="51"/>
        <v>0.88333333324408159</v>
      </c>
      <c r="L28" s="12"/>
    </row>
    <row r="29" spans="1:13" ht="16.5" thickBot="1" x14ac:dyDescent="0.3">
      <c r="A29" s="1" t="s">
        <v>1</v>
      </c>
      <c r="B29" s="77"/>
      <c r="C29" s="89">
        <v>45137.916666666664</v>
      </c>
      <c r="D29" s="104">
        <v>45137.846817129626</v>
      </c>
      <c r="E29" s="90">
        <f>SUM(C29-C15)</f>
        <v>1</v>
      </c>
      <c r="F29" s="90">
        <f>SUM(D29-D15)</f>
        <v>0.93015046296204673</v>
      </c>
      <c r="G29" s="91">
        <f t="shared" si="65"/>
        <v>6.9849537037953269E-2</v>
      </c>
      <c r="H29" s="83">
        <f t="shared" si="66"/>
        <v>2.9103973765813862E-3</v>
      </c>
      <c r="I29" s="92">
        <v>4.1666666666666664E-2</v>
      </c>
      <c r="J29" s="93">
        <f>SUM(E29/1)</f>
        <v>1</v>
      </c>
      <c r="K29" s="94">
        <f>SUM(E29/I29)</f>
        <v>24</v>
      </c>
      <c r="L29" s="95" t="s">
        <v>28</v>
      </c>
      <c r="M29" s="27" t="s">
        <v>48</v>
      </c>
    </row>
    <row r="30" spans="1:13" x14ac:dyDescent="0.2">
      <c r="A30" s="1" t="s">
        <v>1</v>
      </c>
      <c r="B30" s="6"/>
      <c r="C30" s="19">
        <v>45138.291666666664</v>
      </c>
      <c r="D30" s="19">
        <v>45138.195694444446</v>
      </c>
      <c r="E30" s="20">
        <f t="shared" ref="E30:F32" si="69">SUM(C30-C29)</f>
        <v>0.375</v>
      </c>
      <c r="F30" s="20">
        <f t="shared" si="69"/>
        <v>0.34887731482012896</v>
      </c>
      <c r="G30" s="28">
        <f t="shared" ref="G30" si="70">SUM(E30-F30)</f>
        <v>2.6122685179871041E-2</v>
      </c>
      <c r="H30" s="29">
        <f t="shared" ref="H30" si="71">SUM(G30/K30)</f>
        <v>2.9025205755412267E-3</v>
      </c>
      <c r="I30" s="25">
        <v>4.1666666666666664E-2</v>
      </c>
      <c r="J30" s="22">
        <f t="shared" ref="J30" si="72">SUM(E30/1)</f>
        <v>0.375</v>
      </c>
      <c r="K30" s="2">
        <f t="shared" ref="K30" si="73">SUM(E30/I30)</f>
        <v>9</v>
      </c>
      <c r="L30" s="12"/>
    </row>
    <row r="31" spans="1:13" x14ac:dyDescent="0.2">
      <c r="A31" s="1" t="s">
        <v>1</v>
      </c>
      <c r="B31" s="6"/>
      <c r="C31" s="19">
        <v>45138.425694444442</v>
      </c>
      <c r="D31" s="19">
        <v>45138.320173611108</v>
      </c>
      <c r="E31" s="20">
        <f t="shared" si="69"/>
        <v>0.13402777777810115</v>
      </c>
      <c r="F31" s="20">
        <f t="shared" si="69"/>
        <v>0.12447916666133096</v>
      </c>
      <c r="G31" s="28">
        <f t="shared" ref="G31" si="74">SUM(E31-F31)</f>
        <v>9.5486111167701893E-3</v>
      </c>
      <c r="H31" s="29">
        <f t="shared" ref="H31" si="75">SUM(G31/K31)</f>
        <v>2.9684801399213943E-3</v>
      </c>
      <c r="I31" s="25">
        <v>4.1666666666666664E-2</v>
      </c>
      <c r="J31" s="22">
        <f t="shared" si="50"/>
        <v>0.13402777777810115</v>
      </c>
      <c r="K31" s="2">
        <f t="shared" si="51"/>
        <v>3.2166666666744277</v>
      </c>
      <c r="L31" s="12"/>
    </row>
    <row r="32" spans="1:13" x14ac:dyDescent="0.2">
      <c r="A32" s="1" t="s">
        <v>1</v>
      </c>
      <c r="B32" s="6"/>
      <c r="C32" s="19">
        <v>45138.553472222222</v>
      </c>
      <c r="D32" s="19">
        <v>45138.43917824074</v>
      </c>
      <c r="E32" s="20">
        <f t="shared" si="69"/>
        <v>0.12777777777955635</v>
      </c>
      <c r="F32" s="20">
        <f t="shared" si="69"/>
        <v>0.11900462963239988</v>
      </c>
      <c r="G32" s="28">
        <f t="shared" ref="G32" si="76">SUM(E32-F32)</f>
        <v>8.7731481471564621E-3</v>
      </c>
      <c r="H32" s="29">
        <f t="shared" ref="H32" si="77">SUM(G32/K32)</f>
        <v>2.8608091783807652E-3</v>
      </c>
      <c r="I32" s="25">
        <v>4.1666666666666664E-2</v>
      </c>
      <c r="J32" s="22">
        <f t="shared" si="50"/>
        <v>0.12777777777955635</v>
      </c>
      <c r="K32" s="2">
        <f t="shared" si="51"/>
        <v>3.0666666667093523</v>
      </c>
      <c r="L32" s="12"/>
    </row>
    <row r="33" spans="1:13" ht="16.5" customHeight="1" x14ac:dyDescent="0.2">
      <c r="A33" s="4" t="s">
        <v>4</v>
      </c>
      <c r="B33" s="109" t="s">
        <v>43</v>
      </c>
      <c r="C33" s="19">
        <v>45138.604166666664</v>
      </c>
      <c r="D33" s="19">
        <v>45138.472453703704</v>
      </c>
      <c r="E33" s="109" t="s">
        <v>43</v>
      </c>
      <c r="F33" s="109" t="s">
        <v>43</v>
      </c>
      <c r="G33" s="109" t="s">
        <v>43</v>
      </c>
      <c r="H33" s="109" t="s">
        <v>43</v>
      </c>
      <c r="I33" s="25">
        <v>4.1666666666666664E-2</v>
      </c>
      <c r="J33" s="22" t="e">
        <f t="shared" si="50"/>
        <v>#VALUE!</v>
      </c>
      <c r="K33" s="2" t="e">
        <f t="shared" si="51"/>
        <v>#VALUE!</v>
      </c>
      <c r="L33" s="31" t="s">
        <v>46</v>
      </c>
      <c r="M33" s="27" t="s">
        <v>47</v>
      </c>
    </row>
    <row r="34" spans="1:13" x14ac:dyDescent="0.2">
      <c r="A34" s="4" t="s">
        <v>4</v>
      </c>
      <c r="B34" s="6"/>
      <c r="C34" s="19">
        <v>45138.6875</v>
      </c>
      <c r="D34" s="19">
        <v>45138.55</v>
      </c>
      <c r="E34" s="20">
        <f t="shared" ref="E34" si="78">SUM(C34-C33)</f>
        <v>8.3333333335758653E-2</v>
      </c>
      <c r="F34" s="20">
        <f t="shared" ref="F34" si="79">SUM(D34-D33)</f>
        <v>7.7546296299260575E-2</v>
      </c>
      <c r="G34" s="28">
        <f t="shared" ref="G34" si="80">SUM(E34-F34)</f>
        <v>5.7870370364980772E-3</v>
      </c>
      <c r="H34" s="29">
        <f t="shared" ref="H34" si="81">SUM(G34/K34)</f>
        <v>2.893518518164826E-3</v>
      </c>
      <c r="I34" s="25">
        <v>4.1666666666666664E-2</v>
      </c>
      <c r="J34" s="22">
        <f t="shared" si="50"/>
        <v>8.3333333335758653E-2</v>
      </c>
      <c r="K34" s="2">
        <f t="shared" si="51"/>
        <v>2.0000000000582077</v>
      </c>
      <c r="L34" s="12"/>
      <c r="M34" s="27" t="s">
        <v>42</v>
      </c>
    </row>
    <row r="35" spans="1:13" x14ac:dyDescent="0.2">
      <c r="A35" s="4" t="s">
        <v>4</v>
      </c>
      <c r="B35" s="6"/>
      <c r="C35" s="19">
        <v>45138.729166666664</v>
      </c>
      <c r="D35" s="19">
        <v>45138.588865740741</v>
      </c>
      <c r="E35" s="20">
        <f t="shared" ref="E35" si="82">SUM(C35-C34)</f>
        <v>4.1666666664241347E-2</v>
      </c>
      <c r="F35" s="20">
        <f t="shared" ref="F35" si="83">SUM(D35-D34)</f>
        <v>3.8865740738401655E-2</v>
      </c>
      <c r="G35" s="28">
        <f t="shared" ref="G35" si="84">SUM(E35-F35)</f>
        <v>2.8009259258396924E-3</v>
      </c>
      <c r="H35" s="29">
        <f t="shared" ref="H35" si="85">SUM(G35/K35)</f>
        <v>2.8009259260027277E-3</v>
      </c>
      <c r="I35" s="25">
        <v>4.1666666666666664E-2</v>
      </c>
      <c r="J35" s="22">
        <f t="shared" si="50"/>
        <v>4.1666666664241347E-2</v>
      </c>
      <c r="K35" s="2">
        <f t="shared" si="51"/>
        <v>0.99999999994179234</v>
      </c>
      <c r="L35" s="12"/>
    </row>
    <row r="36" spans="1:13" x14ac:dyDescent="0.2">
      <c r="A36" s="4" t="s">
        <v>4</v>
      </c>
      <c r="B36" s="6"/>
      <c r="C36" s="19">
        <v>45138.834722222222</v>
      </c>
      <c r="D36" s="19">
        <v>45138.687118055554</v>
      </c>
      <c r="E36" s="20">
        <f t="shared" ref="E36" si="86">SUM(C36-C35)</f>
        <v>0.1055555555576575</v>
      </c>
      <c r="F36" s="20">
        <f t="shared" ref="F36" si="87">SUM(D36-D35)</f>
        <v>9.8252314812270924E-2</v>
      </c>
      <c r="G36" s="28">
        <f t="shared" ref="G36" si="88">SUM(E36-F36)</f>
        <v>7.3032407453865744E-3</v>
      </c>
      <c r="H36" s="29">
        <f t="shared" ref="H36" si="89">SUM(G36/K36)</f>
        <v>2.8828581889109779E-3</v>
      </c>
      <c r="I36" s="25">
        <v>4.1666666666666664E-2</v>
      </c>
      <c r="J36" s="22">
        <f t="shared" si="50"/>
        <v>0.1055555555576575</v>
      </c>
      <c r="K36" s="2">
        <f t="shared" si="51"/>
        <v>2.53333333338378</v>
      </c>
      <c r="L36" s="12"/>
    </row>
    <row r="37" spans="1:13" x14ac:dyDescent="0.2">
      <c r="A37" s="4" t="s">
        <v>4</v>
      </c>
      <c r="B37" s="6"/>
      <c r="C37" s="122">
        <v>45138.922222222223</v>
      </c>
      <c r="D37" s="122">
        <v>45138.768541666665</v>
      </c>
      <c r="E37" s="20">
        <f t="shared" ref="E37" si="90">SUM(C37-C36)</f>
        <v>8.7500000001455192E-2</v>
      </c>
      <c r="F37" s="20">
        <f t="shared" ref="F37" si="91">SUM(D37-D36)</f>
        <v>8.1423611110949423E-2</v>
      </c>
      <c r="G37" s="28">
        <f t="shared" ref="G37" si="92">SUM(E37-F37)</f>
        <v>6.0763888905057684E-3</v>
      </c>
      <c r="H37" s="29">
        <f t="shared" ref="H37" si="93">SUM(G37/K37)</f>
        <v>2.8935185192403398E-3</v>
      </c>
      <c r="I37" s="25">
        <v>4.1666666666666664E-2</v>
      </c>
      <c r="J37" s="22">
        <f t="shared" si="50"/>
        <v>8.7500000001455192E-2</v>
      </c>
      <c r="K37" s="2">
        <f t="shared" si="51"/>
        <v>2.1000000000349246</v>
      </c>
      <c r="L37" s="12"/>
    </row>
    <row r="38" spans="1:13" x14ac:dyDescent="0.2">
      <c r="A38" s="4" t="s">
        <v>4</v>
      </c>
      <c r="B38" s="6"/>
      <c r="C38" s="19">
        <v>45139.261805555558</v>
      </c>
      <c r="D38" s="19">
        <v>45139.084722222222</v>
      </c>
      <c r="E38" s="20">
        <f t="shared" ref="E38" si="94">SUM(C38-C37)</f>
        <v>0.33958333333430346</v>
      </c>
      <c r="F38" s="20">
        <f t="shared" ref="F38" si="95">SUM(D38-D37)</f>
        <v>0.31618055555736646</v>
      </c>
      <c r="G38" s="28">
        <f t="shared" ref="G38" si="96">SUM(E38-F38)</f>
        <v>2.3402777776937E-2</v>
      </c>
      <c r="H38" s="29">
        <f t="shared" ref="H38" si="97">SUM(G38/K38)</f>
        <v>2.8715064756895882E-3</v>
      </c>
      <c r="I38" s="25">
        <v>4.1666666666666664E-2</v>
      </c>
      <c r="J38" s="22">
        <f t="shared" si="50"/>
        <v>0.33958333333430346</v>
      </c>
      <c r="K38" s="2">
        <f t="shared" si="51"/>
        <v>8.1500000000232831</v>
      </c>
      <c r="L38" s="12"/>
    </row>
    <row r="39" spans="1:13" x14ac:dyDescent="0.2">
      <c r="A39" s="4" t="s">
        <v>4</v>
      </c>
      <c r="B39" s="6"/>
      <c r="C39" s="19">
        <v>45139.36041666667</v>
      </c>
      <c r="D39" s="19">
        <v>45139.176666666666</v>
      </c>
      <c r="E39" s="20">
        <f t="shared" ref="E39" si="98">SUM(C39-C38)</f>
        <v>9.8611111112404615E-2</v>
      </c>
      <c r="F39" s="20">
        <f t="shared" ref="F39" si="99">SUM(D39-D38)</f>
        <v>9.1944444444379769E-2</v>
      </c>
      <c r="G39" s="28">
        <f t="shared" ref="G39" si="100">SUM(E39-F39)</f>
        <v>6.6666666680248454E-3</v>
      </c>
      <c r="H39" s="29">
        <f t="shared" ref="H39" si="101">SUM(G39/K39)</f>
        <v>2.8169014089876325E-3</v>
      </c>
      <c r="I39" s="25">
        <v>4.1666666666666664E-2</v>
      </c>
      <c r="J39" s="22">
        <f t="shared" si="50"/>
        <v>9.8611111112404615E-2</v>
      </c>
      <c r="K39" s="2">
        <f t="shared" si="51"/>
        <v>2.3666666666977108</v>
      </c>
      <c r="L39" s="12"/>
    </row>
    <row r="40" spans="1:13" x14ac:dyDescent="0.2">
      <c r="A40" s="4" t="s">
        <v>4</v>
      </c>
      <c r="B40" s="6"/>
      <c r="C40" s="19">
        <v>45139.46875</v>
      </c>
      <c r="D40" s="19">
        <v>45139.277499999997</v>
      </c>
      <c r="E40" s="20">
        <f t="shared" ref="E40" si="102">SUM(C40-C39)</f>
        <v>0.10833333332993789</v>
      </c>
      <c r="F40" s="20">
        <f t="shared" ref="F40" si="103">SUM(D40-D39)</f>
        <v>0.10083333333022892</v>
      </c>
      <c r="G40" s="28">
        <f t="shared" ref="G40" si="104">SUM(E40-F40)</f>
        <v>7.4999999997089617E-3</v>
      </c>
      <c r="H40" s="29">
        <f t="shared" ref="H40" si="105">SUM(G40/K40)</f>
        <v>2.8846153845938582E-3</v>
      </c>
      <c r="I40" s="25">
        <v>4.1666666666666664E-2</v>
      </c>
      <c r="J40" s="22">
        <f t="shared" si="50"/>
        <v>0.10833333332993789</v>
      </c>
      <c r="K40" s="2">
        <f t="shared" si="51"/>
        <v>2.5999999999185093</v>
      </c>
      <c r="L40" s="12"/>
    </row>
    <row r="41" spans="1:13" x14ac:dyDescent="0.2">
      <c r="A41" s="4" t="s">
        <v>4</v>
      </c>
      <c r="B41" s="6"/>
      <c r="C41" s="19">
        <v>45139.630555555559</v>
      </c>
      <c r="D41" s="19">
        <v>45139.428182870368</v>
      </c>
      <c r="E41" s="20">
        <f t="shared" ref="E41" si="106">SUM(C41-C40)</f>
        <v>0.16180555555911269</v>
      </c>
      <c r="F41" s="20">
        <f t="shared" ref="F41" si="107">SUM(D41-D40)</f>
        <v>0.15068287037138361</v>
      </c>
      <c r="G41" s="28">
        <f t="shared" ref="G41" si="108">SUM(E41-F41)</f>
        <v>1.1122685187729076E-2</v>
      </c>
      <c r="H41" s="29">
        <f t="shared" ref="H41" si="109">SUM(G41/K41)</f>
        <v>2.8642107778930181E-3</v>
      </c>
      <c r="I41" s="25">
        <v>4.1666666666666664E-2</v>
      </c>
      <c r="J41" s="22">
        <f t="shared" si="50"/>
        <v>0.16180555555911269</v>
      </c>
      <c r="K41" s="2">
        <f t="shared" si="51"/>
        <v>3.8833333334187046</v>
      </c>
      <c r="L41" s="12"/>
    </row>
    <row r="42" spans="1:13" x14ac:dyDescent="0.2">
      <c r="A42" s="4" t="s">
        <v>4</v>
      </c>
      <c r="B42" s="6"/>
      <c r="C42" s="19">
        <v>45139.689583333333</v>
      </c>
      <c r="D42" s="19">
        <v>45139.483124999999</v>
      </c>
      <c r="E42" s="20">
        <f t="shared" ref="E42" si="110">SUM(C42-C41)</f>
        <v>5.9027777773735579E-2</v>
      </c>
      <c r="F42" s="20">
        <f t="shared" ref="F42" si="111">SUM(D42-D41)</f>
        <v>5.4942129630944692E-2</v>
      </c>
      <c r="G42" s="28">
        <f t="shared" ref="G42" si="112">SUM(E42-F42)</f>
        <v>4.0856481427908875E-3</v>
      </c>
      <c r="H42" s="29">
        <f t="shared" ref="H42" si="113">SUM(G42/K42)</f>
        <v>2.8839869245204735E-3</v>
      </c>
      <c r="I42" s="25">
        <v>4.1666666666666664E-2</v>
      </c>
      <c r="J42" s="22">
        <f t="shared" si="50"/>
        <v>5.9027777773735579E-2</v>
      </c>
      <c r="K42" s="2">
        <f t="shared" si="51"/>
        <v>1.4166666665696539</v>
      </c>
      <c r="L42" s="12"/>
    </row>
    <row r="43" spans="1:13" x14ac:dyDescent="0.2">
      <c r="A43" s="4" t="s">
        <v>4</v>
      </c>
      <c r="B43" s="6"/>
      <c r="C43" s="19">
        <v>45139.859722222223</v>
      </c>
      <c r="D43" s="19">
        <v>45139.641608796293</v>
      </c>
      <c r="E43" s="20">
        <f t="shared" ref="E43" si="114">SUM(C43-C42)</f>
        <v>0.17013888889050577</v>
      </c>
      <c r="F43" s="20">
        <f t="shared" ref="F43" si="115">SUM(D43-D42)</f>
        <v>0.15848379629460396</v>
      </c>
      <c r="G43" s="28">
        <f t="shared" ref="G43" si="116">SUM(E43-F43)</f>
        <v>1.1655092595901806E-2</v>
      </c>
      <c r="H43" s="29">
        <f t="shared" ref="H43" si="117">SUM(G43/K43)</f>
        <v>2.8543083908059699E-3</v>
      </c>
      <c r="I43" s="25">
        <v>4.1666666666666664E-2</v>
      </c>
      <c r="J43" s="22">
        <f t="shared" si="50"/>
        <v>0.17013888889050577</v>
      </c>
      <c r="K43" s="2">
        <f t="shared" si="51"/>
        <v>4.0833333333721384</v>
      </c>
      <c r="L43" s="12"/>
    </row>
    <row r="44" spans="1:13" x14ac:dyDescent="0.2">
      <c r="A44" s="4" t="s">
        <v>4</v>
      </c>
      <c r="B44" s="6"/>
      <c r="C44" s="122">
        <v>45139.924305555556</v>
      </c>
      <c r="D44" s="123">
        <v>45139.701736111114</v>
      </c>
      <c r="E44" s="20">
        <f t="shared" ref="E44" si="118">SUM(C44-C43)</f>
        <v>6.4583333332848269E-2</v>
      </c>
      <c r="F44" s="20">
        <f t="shared" ref="F44" si="119">SUM(D44-D43)</f>
        <v>6.0127314820419997E-2</v>
      </c>
      <c r="G44" s="28">
        <f t="shared" ref="G44" si="120">SUM(E44-F44)</f>
        <v>4.4560185124282725E-3</v>
      </c>
      <c r="H44" s="29">
        <f t="shared" ref="H44" si="121">SUM(G44/K44)</f>
        <v>2.8748506532011225E-3</v>
      </c>
      <c r="I44" s="25">
        <v>4.1666666666666664E-2</v>
      </c>
      <c r="J44" s="22">
        <f t="shared" si="50"/>
        <v>6.4583333332848269E-2</v>
      </c>
      <c r="K44" s="2">
        <f t="shared" si="51"/>
        <v>1.5499999999883585</v>
      </c>
      <c r="L44" s="12"/>
    </row>
    <row r="45" spans="1:13" ht="16.5" thickBot="1" x14ac:dyDescent="0.3">
      <c r="A45" s="4" t="s">
        <v>4</v>
      </c>
      <c r="B45" s="77"/>
      <c r="C45" s="116">
        <v>45139.924305555556</v>
      </c>
      <c r="D45" s="117">
        <v>45139.701736111114</v>
      </c>
      <c r="E45" s="118">
        <f>SUM(C45-C37)</f>
        <v>1.0020833333328483</v>
      </c>
      <c r="F45" s="118">
        <f>SUM(D45-D37)</f>
        <v>0.93319444444932742</v>
      </c>
      <c r="G45" s="119">
        <f t="shared" ref="G45" si="122">SUM(E45-F45)</f>
        <v>6.8888888883520849E-2</v>
      </c>
      <c r="H45" s="120">
        <f t="shared" ref="H45" si="123">SUM(G45/K45)</f>
        <v>2.8644028641810477E-3</v>
      </c>
      <c r="I45" s="92">
        <v>4.1666666666666664E-2</v>
      </c>
      <c r="J45" s="93">
        <f>SUM(E45/1)</f>
        <v>1.0020833333328483</v>
      </c>
      <c r="K45" s="94">
        <f>SUM(E45/I45)</f>
        <v>24.049999999988358</v>
      </c>
      <c r="L45" s="95" t="s">
        <v>51</v>
      </c>
      <c r="M45" s="121" t="s">
        <v>54</v>
      </c>
    </row>
    <row r="46" spans="1:13" ht="16.5" customHeight="1" x14ac:dyDescent="0.2">
      <c r="A46" s="1" t="s">
        <v>1</v>
      </c>
      <c r="B46" s="109" t="s">
        <v>43</v>
      </c>
      <c r="C46" s="19">
        <v>45139.936111111114</v>
      </c>
      <c r="D46" s="19">
        <v>45139.732928240737</v>
      </c>
      <c r="E46" s="109" t="s">
        <v>43</v>
      </c>
      <c r="F46" s="109" t="s">
        <v>43</v>
      </c>
      <c r="G46" s="109" t="s">
        <v>43</v>
      </c>
      <c r="H46" s="109" t="s">
        <v>43</v>
      </c>
      <c r="I46" s="25">
        <v>4.1666666666666664E-2</v>
      </c>
      <c r="J46" s="22" t="e">
        <f t="shared" ref="J46:J47" si="124">SUM(E46/1)</f>
        <v>#VALUE!</v>
      </c>
      <c r="K46" s="2" t="e">
        <f t="shared" ref="K46:K47" si="125">SUM(E46/I46)</f>
        <v>#VALUE!</v>
      </c>
      <c r="L46" s="31" t="s">
        <v>45</v>
      </c>
      <c r="M46" s="113" t="s">
        <v>55</v>
      </c>
    </row>
    <row r="47" spans="1:13" ht="17.25" customHeight="1" x14ac:dyDescent="0.2">
      <c r="A47" s="1" t="s">
        <v>1</v>
      </c>
      <c r="B47" s="109" t="s">
        <v>43</v>
      </c>
      <c r="C47" s="19">
        <v>45139.938194444447</v>
      </c>
      <c r="D47" s="19">
        <v>45139.734837962962</v>
      </c>
      <c r="E47" s="109" t="s">
        <v>43</v>
      </c>
      <c r="F47" s="109" t="s">
        <v>43</v>
      </c>
      <c r="G47" s="109" t="s">
        <v>43</v>
      </c>
      <c r="H47" s="109" t="s">
        <v>43</v>
      </c>
      <c r="I47" s="25">
        <v>4.1666666666666664E-2</v>
      </c>
      <c r="J47" s="22" t="e">
        <f t="shared" si="124"/>
        <v>#VALUE!</v>
      </c>
      <c r="K47" s="2" t="e">
        <f t="shared" si="125"/>
        <v>#VALUE!</v>
      </c>
      <c r="L47" s="96" t="s">
        <v>44</v>
      </c>
      <c r="M47" s="113" t="s">
        <v>49</v>
      </c>
    </row>
    <row r="48" spans="1:13" ht="16.5" customHeight="1" x14ac:dyDescent="0.2">
      <c r="A48" s="1" t="s">
        <v>1</v>
      </c>
      <c r="B48" s="109" t="s">
        <v>43</v>
      </c>
      <c r="C48" s="19">
        <v>45139.942361111112</v>
      </c>
      <c r="D48" s="19">
        <v>45139.73883101852</v>
      </c>
      <c r="E48" s="109" t="s">
        <v>43</v>
      </c>
      <c r="F48" s="109" t="s">
        <v>43</v>
      </c>
      <c r="G48" s="109" t="s">
        <v>43</v>
      </c>
      <c r="H48" s="109" t="s">
        <v>43</v>
      </c>
      <c r="I48" s="25">
        <v>4.1666666666666664E-2</v>
      </c>
      <c r="J48" s="22" t="e">
        <f t="shared" ref="J48" si="126">SUM(E48/1)</f>
        <v>#VALUE!</v>
      </c>
      <c r="K48" s="2" t="e">
        <f t="shared" ref="K48" si="127">SUM(E48/I48)</f>
        <v>#VALUE!</v>
      </c>
      <c r="L48" s="31" t="s">
        <v>45</v>
      </c>
      <c r="M48" s="113" t="s">
        <v>52</v>
      </c>
    </row>
    <row r="49" spans="1:13" x14ac:dyDescent="0.2">
      <c r="A49" s="1" t="s">
        <v>1</v>
      </c>
      <c r="B49" s="6"/>
      <c r="C49" s="19">
        <v>45139.959027777775</v>
      </c>
      <c r="D49" s="19">
        <v>45139.754374999997</v>
      </c>
      <c r="E49" s="20">
        <f t="shared" ref="E49:F54" si="128">SUM(C49-C48)</f>
        <v>1.6666666662786156E-2</v>
      </c>
      <c r="F49" s="20">
        <f t="shared" si="128"/>
        <v>1.5543981477094349E-2</v>
      </c>
      <c r="G49" s="28">
        <f t="shared" ref="G49" si="129">SUM(E49-F49)</f>
        <v>1.1226851856918074E-3</v>
      </c>
      <c r="H49" s="29">
        <f t="shared" ref="H49" si="130">SUM(G49/K49)</f>
        <v>2.8067129648830075E-3</v>
      </c>
      <c r="I49" s="25">
        <v>4.1666666666666664E-2</v>
      </c>
      <c r="J49" s="22">
        <f t="shared" ref="J49" si="131">SUM(E49/1)</f>
        <v>1.6666666662786156E-2</v>
      </c>
      <c r="K49" s="2">
        <f t="shared" ref="K49" si="132">SUM(E49/I49)</f>
        <v>0.39999999990686774</v>
      </c>
      <c r="L49" s="12"/>
      <c r="M49" s="113" t="s">
        <v>53</v>
      </c>
    </row>
    <row r="50" spans="1:13" x14ac:dyDescent="0.2">
      <c r="A50" s="1" t="s">
        <v>1</v>
      </c>
      <c r="B50" s="6"/>
      <c r="C50" s="19">
        <v>45140.097916666666</v>
      </c>
      <c r="D50" s="19">
        <v>45139.883425925924</v>
      </c>
      <c r="E50" s="20">
        <f t="shared" si="128"/>
        <v>0.13888888889050577</v>
      </c>
      <c r="F50" s="20">
        <f t="shared" si="128"/>
        <v>0.12905092592700385</v>
      </c>
      <c r="G50" s="28">
        <f t="shared" ref="G50" si="133">SUM(E50-F50)</f>
        <v>9.8379629635019228E-3</v>
      </c>
      <c r="H50" s="29">
        <f t="shared" ref="H50" si="134">SUM(G50/K50)</f>
        <v>2.9513888890162179E-3</v>
      </c>
      <c r="I50" s="25">
        <v>4.1666666666666664E-2</v>
      </c>
      <c r="J50" s="22">
        <f t="shared" ref="J50" si="135">SUM(E50/1)</f>
        <v>0.13888888889050577</v>
      </c>
      <c r="K50" s="2">
        <f t="shared" ref="K50" si="136">SUM(E50/I50)</f>
        <v>3.3333333333721384</v>
      </c>
      <c r="L50" s="12"/>
      <c r="M50" s="113" t="s">
        <v>50</v>
      </c>
    </row>
    <row r="51" spans="1:13" x14ac:dyDescent="0.2">
      <c r="A51" s="1" t="s">
        <v>1</v>
      </c>
      <c r="B51" s="6"/>
      <c r="C51" s="19">
        <v>45140.362500000003</v>
      </c>
      <c r="D51" s="19">
        <v>45140.129606481481</v>
      </c>
      <c r="E51" s="20">
        <f t="shared" si="128"/>
        <v>0.26458333333721384</v>
      </c>
      <c r="F51" s="20">
        <f t="shared" si="128"/>
        <v>0.2461805555576575</v>
      </c>
      <c r="G51" s="28">
        <f t="shared" ref="G51" si="137">SUM(E51-F51)</f>
        <v>1.8402777779556345E-2</v>
      </c>
      <c r="H51" s="29">
        <f t="shared" ref="H51" si="138">SUM(G51/K51)</f>
        <v>2.8980752408325106E-3</v>
      </c>
      <c r="I51" s="25">
        <v>4.1666666666666664E-2</v>
      </c>
      <c r="J51" s="22">
        <f t="shared" ref="J51" si="139">SUM(E51/1)</f>
        <v>0.26458333333721384</v>
      </c>
      <c r="K51" s="2">
        <f t="shared" ref="K51" si="140">SUM(E51/I51)</f>
        <v>6.3500000000931323</v>
      </c>
      <c r="L51" s="12"/>
    </row>
    <row r="52" spans="1:13" x14ac:dyDescent="0.2">
      <c r="A52" s="1" t="s">
        <v>1</v>
      </c>
      <c r="B52" s="6"/>
      <c r="C52" s="19">
        <v>45140.45416666667</v>
      </c>
      <c r="D52" s="19">
        <v>45140.214999999997</v>
      </c>
      <c r="E52" s="20">
        <f t="shared" si="128"/>
        <v>9.1666666667151731E-2</v>
      </c>
      <c r="F52" s="20">
        <f t="shared" si="128"/>
        <v>8.5393518515047617E-2</v>
      </c>
      <c r="G52" s="28">
        <f t="shared" ref="G52" si="141">SUM(E52-F52)</f>
        <v>6.2731481521041133E-3</v>
      </c>
      <c r="H52" s="29">
        <f t="shared" ref="H52" si="142">SUM(G52/K52)</f>
        <v>2.8514309782140539E-3</v>
      </c>
      <c r="I52" s="25">
        <v>4.1666666666666664E-2</v>
      </c>
      <c r="J52" s="22">
        <f t="shared" ref="J52" si="143">SUM(E52/1)</f>
        <v>9.1666666667151731E-2</v>
      </c>
      <c r="K52" s="2">
        <f t="shared" ref="K52" si="144">SUM(E52/I52)</f>
        <v>2.2000000000116415</v>
      </c>
      <c r="L52" s="12"/>
    </row>
    <row r="53" spans="1:13" x14ac:dyDescent="0.2">
      <c r="A53" s="1" t="s">
        <v>1</v>
      </c>
      <c r="B53" s="6"/>
      <c r="C53" s="122">
        <v>45140.5</v>
      </c>
      <c r="D53" s="122">
        <v>45140.257627314815</v>
      </c>
      <c r="E53" s="20">
        <f t="shared" si="128"/>
        <v>4.5833333329937886E-2</v>
      </c>
      <c r="F53" s="20">
        <f t="shared" si="128"/>
        <v>4.2627314818673767E-2</v>
      </c>
      <c r="G53" s="28">
        <f t="shared" ref="G53" si="145">SUM(E53-F53)</f>
        <v>3.2060185112641193E-3</v>
      </c>
      <c r="H53" s="29">
        <f t="shared" ref="H53" si="146">SUM(G53/K53)</f>
        <v>2.9145622831832992E-3</v>
      </c>
      <c r="I53" s="25">
        <v>4.1666666666666664E-2</v>
      </c>
      <c r="J53" s="22">
        <f t="shared" ref="J53" si="147">SUM(E53/1)</f>
        <v>4.5833333329937886E-2</v>
      </c>
      <c r="K53" s="2">
        <f t="shared" ref="K53" si="148">SUM(E53/I53)</f>
        <v>1.0999999999185093</v>
      </c>
      <c r="L53" s="12"/>
    </row>
    <row r="54" spans="1:13" x14ac:dyDescent="0.2">
      <c r="A54" s="1" t="s">
        <v>1</v>
      </c>
      <c r="B54" s="6"/>
      <c r="C54" s="19">
        <v>45140.583333333336</v>
      </c>
      <c r="D54" s="19">
        <v>45140.335011574076</v>
      </c>
      <c r="E54" s="20">
        <f t="shared" si="128"/>
        <v>8.3333333335758653E-2</v>
      </c>
      <c r="F54" s="20">
        <f t="shared" si="128"/>
        <v>7.738425926072523E-2</v>
      </c>
      <c r="G54" s="28">
        <f t="shared" ref="G54" si="149">SUM(E54-F54)</f>
        <v>5.9490740750334226E-3</v>
      </c>
      <c r="H54" s="29">
        <f t="shared" ref="H54" si="150">SUM(G54/K54)</f>
        <v>2.9745370374301408E-3</v>
      </c>
      <c r="I54" s="25">
        <v>4.1666666666666664E-2</v>
      </c>
      <c r="J54" s="22">
        <f t="shared" ref="J54" si="151">SUM(E54/1)</f>
        <v>8.3333333335758653E-2</v>
      </c>
      <c r="K54" s="2">
        <f t="shared" ref="K54" si="152">SUM(E54/I54)</f>
        <v>2.0000000000582077</v>
      </c>
      <c r="L54" s="12"/>
    </row>
    <row r="55" spans="1:13" x14ac:dyDescent="0.2">
      <c r="A55" s="1" t="s">
        <v>1</v>
      </c>
      <c r="B55" s="6"/>
      <c r="C55" s="19">
        <v>45140.666666666664</v>
      </c>
      <c r="D55" s="19">
        <v>45140.412592592591</v>
      </c>
      <c r="E55" s="20">
        <f t="shared" ref="E55" si="153">SUM(C55-C54)</f>
        <v>8.3333333328482695E-2</v>
      </c>
      <c r="F55" s="20">
        <f t="shared" ref="F55" si="154">SUM(D55-D54)</f>
        <v>7.7581018515047617E-2</v>
      </c>
      <c r="G55" s="28">
        <f t="shared" ref="G55" si="155">SUM(E55-F55)</f>
        <v>5.7523148134350777E-3</v>
      </c>
      <c r="H55" s="29">
        <f t="shared" ref="H55" si="156">SUM(G55/K55)</f>
        <v>2.8761574068849531E-3</v>
      </c>
      <c r="I55" s="25">
        <v>4.1666666666666664E-2</v>
      </c>
      <c r="J55" s="22">
        <f t="shared" ref="J55" si="157">SUM(E55/1)</f>
        <v>8.3333333328482695E-2</v>
      </c>
      <c r="K55" s="2">
        <f t="shared" ref="K55" si="158">SUM(E55/I55)</f>
        <v>1.9999999998835847</v>
      </c>
      <c r="L55" s="12"/>
    </row>
    <row r="56" spans="1:13" x14ac:dyDescent="0.2">
      <c r="A56" s="1" t="s">
        <v>1</v>
      </c>
      <c r="B56" s="6"/>
      <c r="C56" s="19">
        <v>45140.92083333333</v>
      </c>
      <c r="D56" s="19">
        <v>45140.649016203701</v>
      </c>
      <c r="E56" s="20">
        <f t="shared" ref="E56:E57" si="159">SUM(C56-C55)</f>
        <v>0.25416666666569654</v>
      </c>
      <c r="F56" s="20">
        <f t="shared" ref="F56:F57" si="160">SUM(D56-D55)</f>
        <v>0.23642361110978527</v>
      </c>
      <c r="G56" s="28">
        <f t="shared" ref="G56:G57" si="161">SUM(E56-F56)</f>
        <v>1.7743055555911269E-2</v>
      </c>
      <c r="H56" s="29">
        <f t="shared" ref="H56:H57" si="162">SUM(G56/K56)</f>
        <v>2.9086976321277035E-3</v>
      </c>
      <c r="I56" s="25">
        <v>4.1666666666666664E-2</v>
      </c>
      <c r="J56" s="22">
        <f t="shared" ref="J56:J57" si="163">SUM(E56/1)</f>
        <v>0.25416666666569654</v>
      </c>
      <c r="K56" s="2">
        <f t="shared" ref="K56:K57" si="164">SUM(E56/I56)</f>
        <v>6.0999999999767169</v>
      </c>
      <c r="L56" s="12"/>
    </row>
    <row r="57" spans="1:13" x14ac:dyDescent="0.2">
      <c r="A57" s="1" t="s">
        <v>1</v>
      </c>
      <c r="B57" s="6"/>
      <c r="C57" s="122">
        <v>45141.5</v>
      </c>
      <c r="D57" s="122">
        <v>45141.187754629631</v>
      </c>
      <c r="E57" s="20">
        <f t="shared" si="159"/>
        <v>0.57916666667006211</v>
      </c>
      <c r="F57" s="20">
        <f t="shared" si="160"/>
        <v>0.53873842593020527</v>
      </c>
      <c r="G57" s="28">
        <f t="shared" si="161"/>
        <v>4.0428240739856847E-2</v>
      </c>
      <c r="H57" s="29">
        <f t="shared" si="162"/>
        <v>2.9085065280302037E-3</v>
      </c>
      <c r="I57" s="25">
        <v>4.1666666666666664E-2</v>
      </c>
      <c r="J57" s="22">
        <f t="shared" si="163"/>
        <v>0.57916666667006211</v>
      </c>
      <c r="K57" s="2">
        <f t="shared" si="164"/>
        <v>13.900000000081491</v>
      </c>
      <c r="L57" s="12"/>
    </row>
    <row r="58" spans="1:13" ht="16.5" thickBot="1" x14ac:dyDescent="0.3">
      <c r="A58" s="124" t="s">
        <v>1</v>
      </c>
      <c r="B58" s="109"/>
      <c r="C58" s="30">
        <v>45141.5</v>
      </c>
      <c r="D58" s="30">
        <v>45141.187754629631</v>
      </c>
      <c r="E58" s="125">
        <f>SUM(C58-C53)</f>
        <v>1</v>
      </c>
      <c r="F58" s="125">
        <f>SUM(D58-D53)</f>
        <v>0.93012731481576338</v>
      </c>
      <c r="G58" s="126">
        <f t="shared" ref="G58" si="165">SUM(E58-F58)</f>
        <v>6.9872685184236616E-2</v>
      </c>
      <c r="H58" s="33">
        <f t="shared" ref="H58" si="166">SUM(G58/K58)</f>
        <v>2.9113618826765255E-3</v>
      </c>
      <c r="I58" s="127">
        <v>4.1666666666666664E-2</v>
      </c>
      <c r="J58" s="128">
        <f t="shared" ref="J58:J59" si="167">SUM(E58/1)</f>
        <v>1</v>
      </c>
      <c r="K58" s="27">
        <f t="shared" ref="K58:K59" si="168">SUM(E58/I58)</f>
        <v>24</v>
      </c>
      <c r="L58" s="95" t="s">
        <v>72</v>
      </c>
      <c r="M58" s="130" t="s">
        <v>80</v>
      </c>
    </row>
    <row r="59" spans="1:13" ht="15.75" customHeight="1" x14ac:dyDescent="0.2">
      <c r="A59" s="3" t="s">
        <v>57</v>
      </c>
      <c r="B59" s="109" t="s">
        <v>43</v>
      </c>
      <c r="C59" s="19">
        <v>45141.739583333336</v>
      </c>
      <c r="D59" s="19">
        <v>45141.41070601852</v>
      </c>
      <c r="E59" s="109" t="s">
        <v>43</v>
      </c>
      <c r="F59" s="109" t="s">
        <v>43</v>
      </c>
      <c r="G59" s="109" t="s">
        <v>43</v>
      </c>
      <c r="H59" s="109" t="s">
        <v>43</v>
      </c>
      <c r="I59" s="25">
        <v>4.1666666666666664E-2</v>
      </c>
      <c r="J59" s="22" t="e">
        <f t="shared" si="167"/>
        <v>#VALUE!</v>
      </c>
      <c r="K59" s="2" t="e">
        <f t="shared" si="168"/>
        <v>#VALUE!</v>
      </c>
      <c r="L59" s="12"/>
      <c r="M59" s="27" t="s">
        <v>56</v>
      </c>
    </row>
    <row r="60" spans="1:13" ht="16.5" customHeight="1" x14ac:dyDescent="0.2">
      <c r="A60" s="3" t="s">
        <v>57</v>
      </c>
      <c r="B60" s="6"/>
      <c r="C60" s="19">
        <v>45141.740277777775</v>
      </c>
      <c r="D60" s="19">
        <v>45141.411319444444</v>
      </c>
      <c r="E60" s="20">
        <f t="shared" ref="E60" si="169">SUM(C60-C59)</f>
        <v>6.9444443943211809E-4</v>
      </c>
      <c r="F60" s="20">
        <f t="shared" ref="F60" si="170">SUM(D60-D59)</f>
        <v>6.1342592380242422E-4</v>
      </c>
      <c r="G60" s="28">
        <f t="shared" ref="G60" si="171">SUM(E60-F60)</f>
        <v>8.1018515629693866E-5</v>
      </c>
      <c r="H60" s="29">
        <f t="shared" ref="H60" si="172">SUM(G60/K60)</f>
        <v>4.8611109728679157E-3</v>
      </c>
      <c r="I60" s="25">
        <v>4.1666666666666664E-2</v>
      </c>
      <c r="J60" s="22">
        <f t="shared" ref="J60:J61" si="173">SUM(E60/1)</f>
        <v>6.9444443943211809E-4</v>
      </c>
      <c r="K60" s="2">
        <f t="shared" ref="K60:K61" si="174">SUM(E60/I60)</f>
        <v>1.6666666546370834E-2</v>
      </c>
      <c r="L60" s="31" t="s">
        <v>58</v>
      </c>
      <c r="M60" s="27" t="s">
        <v>67</v>
      </c>
    </row>
    <row r="61" spans="1:13" x14ac:dyDescent="0.2">
      <c r="A61" s="3" t="s">
        <v>57</v>
      </c>
      <c r="B61" s="6"/>
      <c r="C61" s="19">
        <v>45141.75</v>
      </c>
      <c r="D61" s="19">
        <v>45141.42015046296</v>
      </c>
      <c r="E61" s="20">
        <f t="shared" ref="E61" si="175">SUM(C61-C60)</f>
        <v>9.7222222248092294E-3</v>
      </c>
      <c r="F61" s="20">
        <f t="shared" ref="F61" si="176">SUM(D61-D60)</f>
        <v>8.8310185165028088E-3</v>
      </c>
      <c r="G61" s="28">
        <f t="shared" ref="G61" si="177">SUM(E61-F61)</f>
        <v>8.9120370830642059E-4</v>
      </c>
      <c r="H61" s="29">
        <f t="shared" ref="H61" si="178">SUM(G61/K61)</f>
        <v>3.8194444631540498E-3</v>
      </c>
      <c r="I61" s="25">
        <v>4.1666666666666664E-2</v>
      </c>
      <c r="J61" s="22">
        <f t="shared" si="173"/>
        <v>9.7222222248092294E-3</v>
      </c>
      <c r="K61" s="2">
        <f t="shared" si="174"/>
        <v>0.2333333333954215</v>
      </c>
      <c r="L61" s="31" t="s">
        <v>66</v>
      </c>
      <c r="M61" s="31" t="s">
        <v>68</v>
      </c>
    </row>
    <row r="62" spans="1:13" x14ac:dyDescent="0.2">
      <c r="A62" s="3" t="s">
        <v>57</v>
      </c>
      <c r="B62" s="6"/>
      <c r="C62" s="19">
        <v>45141.791666666664</v>
      </c>
      <c r="D62" s="19">
        <v>45141.458298611113</v>
      </c>
      <c r="E62" s="20">
        <f t="shared" ref="E62" si="179">SUM(C62-C61)</f>
        <v>4.1666666664241347E-2</v>
      </c>
      <c r="F62" s="20">
        <f t="shared" ref="F62" si="180">SUM(D62-D61)</f>
        <v>3.814814815268619E-2</v>
      </c>
      <c r="G62" s="28">
        <f t="shared" ref="G62" si="181">SUM(E62-F62)</f>
        <v>3.5185185115551576E-3</v>
      </c>
      <c r="H62" s="29">
        <f t="shared" ref="H62" si="182">SUM(G62/K62)</f>
        <v>3.5185185117599625E-3</v>
      </c>
      <c r="I62" s="25">
        <v>4.1666666666666664E-2</v>
      </c>
      <c r="J62" s="22">
        <f t="shared" ref="J62" si="183">SUM(E62/1)</f>
        <v>4.1666666664241347E-2</v>
      </c>
      <c r="K62" s="2">
        <f t="shared" ref="K62" si="184">SUM(E62/I62)</f>
        <v>0.99999999994179234</v>
      </c>
      <c r="L62" s="31" t="s">
        <v>59</v>
      </c>
      <c r="M62" s="27" t="s">
        <v>69</v>
      </c>
    </row>
    <row r="63" spans="1:13" x14ac:dyDescent="0.2">
      <c r="A63" s="3" t="s">
        <v>57</v>
      </c>
      <c r="B63" s="6"/>
      <c r="C63" s="19">
        <v>45141.833333333336</v>
      </c>
      <c r="D63" s="19">
        <v>45141.496180555558</v>
      </c>
      <c r="E63" s="20">
        <f t="shared" ref="E63" si="185">SUM(C63-C62)</f>
        <v>4.1666666671517305E-2</v>
      </c>
      <c r="F63" s="20">
        <f t="shared" ref="F63" si="186">SUM(D63-D62)</f>
        <v>3.7881944444961846E-2</v>
      </c>
      <c r="G63" s="28">
        <f t="shared" ref="G63" si="187">SUM(E63-F63)</f>
        <v>3.7847222265554592E-3</v>
      </c>
      <c r="H63" s="29">
        <f t="shared" ref="H63" si="188">SUM(G63/K63)</f>
        <v>3.7847222261148594E-3</v>
      </c>
      <c r="I63" s="25">
        <v>4.1666666666666664E-2</v>
      </c>
      <c r="J63" s="22">
        <f t="shared" ref="J63" si="189">SUM(E63/1)</f>
        <v>4.1666666671517305E-2</v>
      </c>
      <c r="K63" s="2">
        <f t="shared" ref="K63" si="190">SUM(E63/I63)</f>
        <v>1.0000000001164153</v>
      </c>
      <c r="L63" s="31" t="s">
        <v>60</v>
      </c>
      <c r="M63" s="27" t="s">
        <v>70</v>
      </c>
    </row>
    <row r="64" spans="1:13" x14ac:dyDescent="0.2">
      <c r="A64" s="3" t="s">
        <v>57</v>
      </c>
      <c r="B64" s="6"/>
      <c r="C64" s="19">
        <v>45141.875</v>
      </c>
      <c r="D64" s="19">
        <v>45141.53429398148</v>
      </c>
      <c r="E64" s="20">
        <f t="shared" ref="E64" si="191">SUM(C64-C63)</f>
        <v>4.1666666664241347E-2</v>
      </c>
      <c r="F64" s="20">
        <f t="shared" ref="F64" si="192">SUM(D64-D63)</f>
        <v>3.8113425922347233E-2</v>
      </c>
      <c r="G64" s="28">
        <f t="shared" ref="G64" si="193">SUM(E64-F64)</f>
        <v>3.5532407418941148E-3</v>
      </c>
      <c r="H64" s="29">
        <f t="shared" ref="H64" si="194">SUM(G64/K64)</f>
        <v>3.5532407421009406E-3</v>
      </c>
      <c r="I64" s="25">
        <v>4.1666666666666664E-2</v>
      </c>
      <c r="J64" s="22">
        <f t="shared" ref="J64" si="195">SUM(E64/1)</f>
        <v>4.1666666664241347E-2</v>
      </c>
      <c r="K64" s="2">
        <f t="shared" ref="K64" si="196">SUM(E64/I64)</f>
        <v>0.99999999994179234</v>
      </c>
      <c r="L64" s="31" t="s">
        <v>61</v>
      </c>
      <c r="M64" s="27" t="s">
        <v>74</v>
      </c>
    </row>
    <row r="65" spans="1:12" x14ac:dyDescent="0.2">
      <c r="A65" s="3" t="s">
        <v>57</v>
      </c>
      <c r="B65" s="6"/>
      <c r="C65" s="19">
        <v>45141.902777777781</v>
      </c>
      <c r="D65" s="19">
        <v>45141.559027777781</v>
      </c>
      <c r="E65" s="20">
        <f t="shared" ref="E65" si="197">SUM(C65-C64)</f>
        <v>2.7777777781011537E-2</v>
      </c>
      <c r="F65" s="20">
        <f t="shared" ref="F65" si="198">SUM(D65-D64)</f>
        <v>2.4733796301006805E-2</v>
      </c>
      <c r="G65" s="28">
        <f t="shared" ref="G65" si="199">SUM(E65-F65)</f>
        <v>3.0439814800047316E-3</v>
      </c>
      <c r="H65" s="29">
        <f t="shared" ref="H65" si="200">SUM(G65/K65)</f>
        <v>4.5659722194755486E-3</v>
      </c>
      <c r="I65" s="25">
        <v>4.1666666666666664E-2</v>
      </c>
      <c r="J65" s="22">
        <f t="shared" ref="J65" si="201">SUM(E65/1)</f>
        <v>2.7777777781011537E-2</v>
      </c>
      <c r="K65" s="2">
        <f t="shared" ref="K65" si="202">SUM(E65/I65)</f>
        <v>0.66666666674427688</v>
      </c>
      <c r="L65" s="31" t="s">
        <v>62</v>
      </c>
    </row>
    <row r="66" spans="1:12" x14ac:dyDescent="0.2">
      <c r="A66" s="3" t="s">
        <v>57</v>
      </c>
      <c r="B66" s="6"/>
      <c r="C66" s="19">
        <v>45141.916666666664</v>
      </c>
      <c r="D66" s="19">
        <v>45141.572222222225</v>
      </c>
      <c r="E66" s="20">
        <f t="shared" ref="E66" si="203">SUM(C66-C65)</f>
        <v>1.3888888883229811E-2</v>
      </c>
      <c r="F66" s="20">
        <f t="shared" ref="F66" si="204">SUM(D66-D65)</f>
        <v>1.3194444443797693E-2</v>
      </c>
      <c r="G66" s="28">
        <f t="shared" ref="G66" si="205">SUM(E66-F66)</f>
        <v>6.9444443943211809E-4</v>
      </c>
      <c r="H66" s="29">
        <f t="shared" ref="H66:H67" si="206">SUM(G66/K66)</f>
        <v>2.083333319145216E-3</v>
      </c>
      <c r="I66" s="25">
        <v>4.1666666666666664E-2</v>
      </c>
      <c r="J66" s="22">
        <f t="shared" ref="J66:J67" si="207">SUM(E66/1)</f>
        <v>1.3888888883229811E-2</v>
      </c>
      <c r="K66" s="2">
        <f t="shared" ref="K66:K67" si="208">SUM(E66/I66)</f>
        <v>0.33333333319751546</v>
      </c>
      <c r="L66" s="31" t="s">
        <v>63</v>
      </c>
    </row>
    <row r="67" spans="1:12" x14ac:dyDescent="0.2">
      <c r="A67" s="3" t="s">
        <v>57</v>
      </c>
      <c r="B67" s="6"/>
      <c r="C67" s="19">
        <v>45142.333333333336</v>
      </c>
      <c r="D67" s="19">
        <v>45141.952511574076</v>
      </c>
      <c r="E67" s="20">
        <f t="shared" ref="E67" si="209">SUM(C67-C66)</f>
        <v>0.41666666667151731</v>
      </c>
      <c r="F67" s="20">
        <f t="shared" ref="F67" si="210">SUM(D67-D66)</f>
        <v>0.38028935185138835</v>
      </c>
      <c r="G67" s="28">
        <f t="shared" ref="G67" si="211">SUM(E67-F67)</f>
        <v>3.6377314820128959E-2</v>
      </c>
      <c r="H67" s="29">
        <f t="shared" si="206"/>
        <v>3.6377314819705472E-3</v>
      </c>
      <c r="I67" s="25">
        <v>4.1666666666666664E-2</v>
      </c>
      <c r="J67" s="22">
        <f t="shared" si="207"/>
        <v>0.41666666667151731</v>
      </c>
      <c r="K67" s="2">
        <f t="shared" si="208"/>
        <v>10.000000000116415</v>
      </c>
      <c r="L67" s="31" t="s">
        <v>64</v>
      </c>
    </row>
    <row r="68" spans="1:12" x14ac:dyDescent="0.2">
      <c r="A68" s="3" t="s">
        <v>57</v>
      </c>
      <c r="B68" s="6"/>
      <c r="C68" s="19">
        <v>45142.418749999997</v>
      </c>
      <c r="D68" s="19">
        <v>45142.030497685184</v>
      </c>
      <c r="E68" s="20">
        <f t="shared" ref="E68" si="212">SUM(C68-C67)</f>
        <v>8.5416666661330964E-2</v>
      </c>
      <c r="F68" s="20">
        <f t="shared" ref="F68" si="213">SUM(D68-D67)</f>
        <v>7.7986111107748002E-2</v>
      </c>
      <c r="G68" s="28">
        <f t="shared" ref="G68" si="214">SUM(E68-F68)</f>
        <v>7.4305555535829626E-3</v>
      </c>
      <c r="H68" s="29">
        <f t="shared" ref="H68:H69" si="215">SUM(G68/K68)</f>
        <v>3.6246612458766467E-3</v>
      </c>
      <c r="I68" s="25">
        <v>4.1666666666666664E-2</v>
      </c>
      <c r="J68" s="22">
        <f t="shared" ref="J68:J69" si="216">SUM(E68/1)</f>
        <v>8.5416666661330964E-2</v>
      </c>
      <c r="K68" s="2">
        <f t="shared" ref="K68:K69" si="217">SUM(E68/I68)</f>
        <v>2.0499999998719431</v>
      </c>
      <c r="L68" s="31" t="s">
        <v>65</v>
      </c>
    </row>
    <row r="69" spans="1:12" x14ac:dyDescent="0.2">
      <c r="A69" s="3" t="s">
        <v>57</v>
      </c>
      <c r="B69" s="6"/>
      <c r="C69" s="19">
        <v>45142.625</v>
      </c>
      <c r="D69" s="19">
        <v>45142.218784722223</v>
      </c>
      <c r="E69" s="20">
        <f t="shared" ref="E69" si="218">SUM(C69-C68)</f>
        <v>0.20625000000291038</v>
      </c>
      <c r="F69" s="20">
        <f t="shared" ref="F69" si="219">SUM(D69-D68)</f>
        <v>0.18828703703911742</v>
      </c>
      <c r="G69" s="28">
        <f t="shared" ref="G69" si="220">SUM(E69-F69)</f>
        <v>1.7962962963792961E-2</v>
      </c>
      <c r="H69" s="29">
        <f t="shared" si="215"/>
        <v>3.628881406775654E-3</v>
      </c>
      <c r="I69" s="25">
        <v>4.1666666666666664E-2</v>
      </c>
      <c r="J69" s="22">
        <f t="shared" si="216"/>
        <v>0.20625000000291038</v>
      </c>
      <c r="K69" s="2">
        <f t="shared" si="217"/>
        <v>4.9500000000698492</v>
      </c>
      <c r="L69" s="12"/>
    </row>
    <row r="70" spans="1:12" x14ac:dyDescent="0.2">
      <c r="A70" s="3" t="s">
        <v>57</v>
      </c>
      <c r="B70" s="6"/>
      <c r="C70" s="19">
        <v>45142.916666666664</v>
      </c>
      <c r="D70" s="19">
        <v>45142.484780092593</v>
      </c>
      <c r="E70" s="20">
        <f t="shared" ref="E70" si="221">SUM(C70-C69)</f>
        <v>0.29166666666424135</v>
      </c>
      <c r="F70" s="20">
        <f t="shared" ref="F70" si="222">SUM(D70-D69)</f>
        <v>0.26599537036963739</v>
      </c>
      <c r="G70" s="28">
        <f t="shared" ref="G70" si="223">SUM(E70-F70)</f>
        <v>2.5671296294603962E-2</v>
      </c>
      <c r="H70" s="29">
        <f t="shared" ref="H70" si="224">SUM(G70/K70)</f>
        <v>3.6673280421167754E-3</v>
      </c>
      <c r="I70" s="25">
        <v>4.1666666666666664E-2</v>
      </c>
      <c r="J70" s="22">
        <f t="shared" ref="J70" si="225">SUM(E70/1)</f>
        <v>0.29166666666424135</v>
      </c>
      <c r="K70" s="2">
        <f t="shared" ref="K70" si="226">SUM(E70/I70)</f>
        <v>6.9999999999417923</v>
      </c>
      <c r="L70" s="12"/>
    </row>
    <row r="71" spans="1:12" x14ac:dyDescent="0.2">
      <c r="A71" s="3" t="s">
        <v>57</v>
      </c>
      <c r="B71" s="6"/>
      <c r="C71" s="19">
        <v>45143.416666666664</v>
      </c>
      <c r="D71" s="19">
        <v>45142.941018518519</v>
      </c>
      <c r="E71" s="20">
        <f t="shared" ref="E71" si="227">SUM(C71-C70)</f>
        <v>0.5</v>
      </c>
      <c r="F71" s="20">
        <f t="shared" ref="F71" si="228">SUM(D71-D70)</f>
        <v>0.45623842592613073</v>
      </c>
      <c r="G71" s="28">
        <f t="shared" ref="G71" si="229">SUM(E71-F71)</f>
        <v>4.3761574073869269E-2</v>
      </c>
      <c r="H71" s="29">
        <f t="shared" ref="H71" si="230">SUM(G71/K71)</f>
        <v>3.6467978394891056E-3</v>
      </c>
      <c r="I71" s="25">
        <v>4.1666666666666664E-2</v>
      </c>
      <c r="J71" s="22">
        <f t="shared" ref="J71" si="231">SUM(E71/1)</f>
        <v>0.5</v>
      </c>
      <c r="K71" s="2">
        <f t="shared" ref="K71" si="232">SUM(E71/I71)</f>
        <v>12</v>
      </c>
      <c r="L71" s="12"/>
    </row>
    <row r="72" spans="1:12" x14ac:dyDescent="0.2">
      <c r="A72" s="3" t="s">
        <v>57</v>
      </c>
      <c r="B72" s="6"/>
      <c r="C72" s="19">
        <v>45143.458333333336</v>
      </c>
      <c r="D72" s="19">
        <v>45142.979143518518</v>
      </c>
      <c r="E72" s="20">
        <f t="shared" ref="E72" si="233">SUM(C72-C71)</f>
        <v>4.1666666671517305E-2</v>
      </c>
      <c r="F72" s="20">
        <f t="shared" ref="F72" si="234">SUM(D72-D71)</f>
        <v>3.8124999999126885E-2</v>
      </c>
      <c r="G72" s="28">
        <f t="shared" ref="G72" si="235">SUM(E72-F72)</f>
        <v>3.54166667239042E-3</v>
      </c>
      <c r="H72" s="29">
        <f t="shared" ref="H72" si="236">SUM(G72/K72)</f>
        <v>3.5416666719781157E-3</v>
      </c>
      <c r="I72" s="25">
        <v>4.1666666666666664E-2</v>
      </c>
      <c r="J72" s="22">
        <f t="shared" ref="J72" si="237">SUM(E72/1)</f>
        <v>4.1666666671517305E-2</v>
      </c>
      <c r="K72" s="2">
        <f t="shared" ref="K72" si="238">SUM(E72/I72)</f>
        <v>1.0000000001164153</v>
      </c>
      <c r="L72" s="12"/>
    </row>
    <row r="73" spans="1:12" x14ac:dyDescent="0.2">
      <c r="A73" s="3" t="s">
        <v>57</v>
      </c>
      <c r="B73" s="6"/>
      <c r="C73" s="19">
        <v>45143.927083333336</v>
      </c>
      <c r="D73" s="19">
        <v>45143.406851851854</v>
      </c>
      <c r="E73" s="20">
        <f t="shared" ref="E73" si="239">SUM(C73-C72)</f>
        <v>0.46875</v>
      </c>
      <c r="F73" s="20">
        <f t="shared" ref="F73" si="240">SUM(D73-D72)</f>
        <v>0.42770833333634073</v>
      </c>
      <c r="G73" s="28">
        <f t="shared" ref="G73" si="241">SUM(E73-F73)</f>
        <v>4.1041666663659271E-2</v>
      </c>
      <c r="H73" s="29">
        <f t="shared" ref="H73" si="242">SUM(G73/K73)</f>
        <v>3.6481481478808243E-3</v>
      </c>
      <c r="I73" s="25">
        <v>4.1666666666666664E-2</v>
      </c>
      <c r="J73" s="22">
        <f t="shared" ref="J73" si="243">SUM(E73/1)</f>
        <v>0.46875</v>
      </c>
      <c r="K73" s="2">
        <f t="shared" ref="K73" si="244">SUM(E73/I73)</f>
        <v>11.25</v>
      </c>
      <c r="L73" s="12"/>
    </row>
    <row r="74" spans="1:12" x14ac:dyDescent="0.2">
      <c r="A74" s="3" t="s">
        <v>57</v>
      </c>
      <c r="B74" s="6"/>
      <c r="C74" s="19">
        <v>45144</v>
      </c>
      <c r="D74" s="19">
        <v>45143.473449074074</v>
      </c>
      <c r="E74" s="20">
        <f t="shared" ref="E74" si="245">SUM(C74-C73)</f>
        <v>7.2916666664241347E-2</v>
      </c>
      <c r="F74" s="20">
        <f t="shared" ref="F74" si="246">SUM(D74-D73)</f>
        <v>6.659722221957054E-2</v>
      </c>
      <c r="G74" s="28">
        <f t="shared" ref="G74" si="247">SUM(E74-F74)</f>
        <v>6.3194444446708076E-3</v>
      </c>
      <c r="H74" s="29">
        <f t="shared" ref="H74" si="248">SUM(G74/K74)</f>
        <v>3.6111111113605724E-3</v>
      </c>
      <c r="I74" s="25">
        <v>4.1666666666666664E-2</v>
      </c>
      <c r="J74" s="22">
        <f t="shared" ref="J74" si="249">SUM(E74/1)</f>
        <v>7.2916666664241347E-2</v>
      </c>
      <c r="K74" s="2">
        <f t="shared" ref="K74" si="250">SUM(E74/I74)</f>
        <v>1.7499999999417923</v>
      </c>
      <c r="L74" s="12"/>
    </row>
    <row r="75" spans="1:12" ht="16.5" thickBot="1" x14ac:dyDescent="0.3">
      <c r="A75" s="129" t="s">
        <v>57</v>
      </c>
      <c r="B75" s="109"/>
      <c r="C75" s="30">
        <v>45144</v>
      </c>
      <c r="D75" s="30">
        <v>45143.473449074074</v>
      </c>
      <c r="E75" s="125">
        <f>SUM(C74-C61)</f>
        <v>2.25</v>
      </c>
      <c r="F75" s="125">
        <f>SUM(D74-D61)</f>
        <v>2.0532986111138598</v>
      </c>
      <c r="G75" s="126">
        <f t="shared" ref="G75" si="251">SUM(E75-F75)</f>
        <v>0.19670138888614019</v>
      </c>
      <c r="H75" s="33">
        <f t="shared" ref="H75" si="252">SUM(G75/K75)</f>
        <v>3.6426183127062999E-3</v>
      </c>
      <c r="I75" s="127">
        <v>4.1666666666666664E-2</v>
      </c>
      <c r="J75" s="128">
        <f t="shared" ref="J75:J77" si="253">SUM(E75/1)</f>
        <v>2.25</v>
      </c>
      <c r="K75" s="27">
        <f t="shared" ref="K75:K77" si="254">SUM(E75/I75)</f>
        <v>54</v>
      </c>
      <c r="L75" s="95" t="s">
        <v>71</v>
      </c>
    </row>
    <row r="76" spans="1:12" ht="15.75" customHeight="1" x14ac:dyDescent="0.2">
      <c r="A76" s="3" t="s">
        <v>73</v>
      </c>
      <c r="B76" s="109" t="s">
        <v>43</v>
      </c>
      <c r="C76" s="19">
        <v>45144.005555555559</v>
      </c>
      <c r="D76" s="19">
        <v>45143.477951388886</v>
      </c>
      <c r="E76" s="109" t="s">
        <v>43</v>
      </c>
      <c r="F76" s="109" t="s">
        <v>43</v>
      </c>
      <c r="G76" s="109" t="s">
        <v>43</v>
      </c>
      <c r="H76" s="109" t="s">
        <v>43</v>
      </c>
      <c r="I76" s="25">
        <v>4.1666666666666664E-2</v>
      </c>
      <c r="J76" s="22" t="e">
        <f t="shared" si="253"/>
        <v>#VALUE!</v>
      </c>
      <c r="K76" s="2" t="e">
        <f t="shared" si="254"/>
        <v>#VALUE!</v>
      </c>
      <c r="L76" s="12"/>
    </row>
    <row r="77" spans="1:12" x14ac:dyDescent="0.2">
      <c r="A77" s="3" t="s">
        <v>73</v>
      </c>
      <c r="B77" s="6"/>
      <c r="C77" s="19">
        <v>45144.395833333336</v>
      </c>
      <c r="D77" s="19">
        <v>45143.82503472222</v>
      </c>
      <c r="E77" s="20">
        <f t="shared" ref="E77" si="255">SUM(C77-C76)</f>
        <v>0.39027777777664596</v>
      </c>
      <c r="F77" s="20">
        <f t="shared" ref="F77" si="256">SUM(D77-D76)</f>
        <v>0.34708333333401242</v>
      </c>
      <c r="G77" s="28">
        <f t="shared" ref="G77" si="257">SUM(E77-F77)</f>
        <v>4.3194444442633539E-2</v>
      </c>
      <c r="H77" s="29">
        <f t="shared" ref="H77" si="258">SUM(G77/K77)</f>
        <v>4.6115065241379505E-3</v>
      </c>
      <c r="I77" s="25">
        <v>4.1666666666666664E-2</v>
      </c>
      <c r="J77" s="22">
        <f t="shared" si="253"/>
        <v>0.39027777777664596</v>
      </c>
      <c r="K77" s="2">
        <f t="shared" si="254"/>
        <v>9.3666666666395031</v>
      </c>
      <c r="L77" s="12"/>
    </row>
    <row r="78" spans="1:12" x14ac:dyDescent="0.2">
      <c r="A78" s="3" t="s">
        <v>73</v>
      </c>
      <c r="B78" s="6"/>
      <c r="C78" s="19">
        <v>45144.458333333336</v>
      </c>
      <c r="D78" s="19">
        <v>45143.880706018521</v>
      </c>
      <c r="E78" s="20">
        <f t="shared" ref="E78" si="259">SUM(C78-C77)</f>
        <v>6.25E-2</v>
      </c>
      <c r="F78" s="20">
        <f t="shared" ref="F78" si="260">SUM(D78-D77)</f>
        <v>5.5671296300715767E-2</v>
      </c>
      <c r="G78" s="28">
        <f t="shared" ref="G78" si="261">SUM(E78-F78)</f>
        <v>6.8287036992842332E-3</v>
      </c>
      <c r="H78" s="29">
        <f t="shared" ref="H78" si="262">SUM(G78/K78)</f>
        <v>4.5524691328561557E-3</v>
      </c>
      <c r="I78" s="25">
        <v>4.1666666666666664E-2</v>
      </c>
      <c r="J78" s="22">
        <f t="shared" ref="J78" si="263">SUM(E78/1)</f>
        <v>6.25E-2</v>
      </c>
      <c r="K78" s="2">
        <f t="shared" ref="K78" si="264">SUM(E78/I78)</f>
        <v>1.5</v>
      </c>
      <c r="L78" s="12"/>
    </row>
    <row r="79" spans="1:12" x14ac:dyDescent="0.2">
      <c r="A79" s="3" t="s">
        <v>73</v>
      </c>
      <c r="B79" s="6"/>
      <c r="C79" s="19">
        <v>45144.625</v>
      </c>
      <c r="D79" s="19">
        <v>45144.028958333336</v>
      </c>
      <c r="E79" s="20">
        <f t="shared" ref="E79" si="265">SUM(C79-C78)</f>
        <v>0.16666666666424135</v>
      </c>
      <c r="F79" s="20">
        <f t="shared" ref="F79" si="266">SUM(D79-D78)</f>
        <v>0.14825231481518131</v>
      </c>
      <c r="G79" s="28">
        <f t="shared" ref="G79" si="267">SUM(E79-F79)</f>
        <v>1.841435184906004E-2</v>
      </c>
      <c r="H79" s="29">
        <f t="shared" ref="H79" si="268">SUM(G79/K79)</f>
        <v>4.6035879623320007E-3</v>
      </c>
      <c r="I79" s="25">
        <v>4.1666666666666664E-2</v>
      </c>
      <c r="J79" s="22">
        <f t="shared" ref="J79" si="269">SUM(E79/1)</f>
        <v>0.16666666666424135</v>
      </c>
      <c r="K79" s="2">
        <f t="shared" ref="K79" si="270">SUM(E79/I79)</f>
        <v>3.9999999999417923</v>
      </c>
      <c r="L79" s="12"/>
    </row>
    <row r="80" spans="1:12" x14ac:dyDescent="0.2">
      <c r="A80" s="3" t="s">
        <v>73</v>
      </c>
      <c r="B80" s="6"/>
      <c r="C80" s="19">
        <v>45144.75</v>
      </c>
      <c r="D80" s="19">
        <v>45144.140231481484</v>
      </c>
      <c r="E80" s="20">
        <f t="shared" ref="E80" si="271">SUM(C80-C79)</f>
        <v>0.125</v>
      </c>
      <c r="F80" s="20">
        <f t="shared" ref="F80" si="272">SUM(D80-D79)</f>
        <v>0.11127314814802958</v>
      </c>
      <c r="G80" s="28">
        <f t="shared" ref="G80" si="273">SUM(E80-F80)</f>
        <v>1.3726851851970423E-2</v>
      </c>
      <c r="H80" s="29">
        <f t="shared" ref="H80" si="274">SUM(G80/K80)</f>
        <v>4.575617283990141E-3</v>
      </c>
      <c r="I80" s="25">
        <v>4.1666666666666664E-2</v>
      </c>
      <c r="J80" s="22">
        <f t="shared" ref="J80" si="275">SUM(E80/1)</f>
        <v>0.125</v>
      </c>
      <c r="K80" s="2">
        <f t="shared" ref="K80" si="276">SUM(E80/I80)</f>
        <v>3</v>
      </c>
      <c r="L80" s="12"/>
    </row>
    <row r="81" spans="1:12" x14ac:dyDescent="0.2">
      <c r="A81" s="3" t="s">
        <v>73</v>
      </c>
      <c r="B81" s="6"/>
      <c r="C81" s="19">
        <v>45144.916666666664</v>
      </c>
      <c r="D81" s="19">
        <v>45144.288483796299</v>
      </c>
      <c r="E81" s="20">
        <f t="shared" ref="E81" si="277">SUM(C81-C80)</f>
        <v>0.16666666666424135</v>
      </c>
      <c r="F81" s="20">
        <f t="shared" ref="F81" si="278">SUM(D81-D80)</f>
        <v>0.14825231481518131</v>
      </c>
      <c r="G81" s="28">
        <f t="shared" ref="G81" si="279">SUM(E81-F81)</f>
        <v>1.841435184906004E-2</v>
      </c>
      <c r="H81" s="29">
        <f t="shared" ref="H81" si="280">SUM(G81/K81)</f>
        <v>4.6035879623320007E-3</v>
      </c>
      <c r="I81" s="25">
        <v>4.1666666666666664E-2</v>
      </c>
      <c r="J81" s="22">
        <f t="shared" ref="J81" si="281">SUM(E81/1)</f>
        <v>0.16666666666424135</v>
      </c>
      <c r="K81" s="2">
        <f t="shared" ref="K81" si="282">SUM(E81/I81)</f>
        <v>3.9999999999417923</v>
      </c>
      <c r="L81" s="12"/>
    </row>
    <row r="82" spans="1:12" x14ac:dyDescent="0.2">
      <c r="A82" s="3" t="s">
        <v>73</v>
      </c>
      <c r="B82" s="6"/>
      <c r="C82" s="19">
        <v>45145.458333333336</v>
      </c>
      <c r="D82" s="19">
        <v>45144.770231481481</v>
      </c>
      <c r="E82" s="20">
        <f t="shared" ref="E82" si="283">SUM(C82-C81)</f>
        <v>0.54166666667151731</v>
      </c>
      <c r="F82" s="20">
        <f t="shared" ref="F82" si="284">SUM(D82-D81)</f>
        <v>0.48174768518219935</v>
      </c>
      <c r="G82" s="28">
        <f t="shared" ref="G82" si="285">SUM(E82-F82)</f>
        <v>5.9918981489317957E-2</v>
      </c>
      <c r="H82" s="29">
        <f t="shared" ref="H82" si="286">SUM(G82/K82)</f>
        <v>4.6091524222139522E-3</v>
      </c>
      <c r="I82" s="25">
        <v>4.1666666666666664E-2</v>
      </c>
      <c r="J82" s="22">
        <f t="shared" ref="J82" si="287">SUM(E82/1)</f>
        <v>0.54166666667151731</v>
      </c>
      <c r="K82" s="2">
        <f t="shared" ref="K82" si="288">SUM(E82/I82)</f>
        <v>13.000000000116415</v>
      </c>
      <c r="L82" s="12"/>
    </row>
    <row r="83" spans="1:12" x14ac:dyDescent="0.2">
      <c r="A83" s="3" t="s">
        <v>73</v>
      </c>
      <c r="B83" s="6"/>
      <c r="C83" s="19">
        <v>45145.875</v>
      </c>
      <c r="D83" s="19">
        <v>45145.140798611108</v>
      </c>
      <c r="E83" s="20">
        <f t="shared" ref="E83" si="289">SUM(C83-C82)</f>
        <v>0.41666666666424135</v>
      </c>
      <c r="F83" s="20">
        <f t="shared" ref="F83" si="290">SUM(D83-D82)</f>
        <v>0.37056712962657912</v>
      </c>
      <c r="G83" s="28">
        <f t="shared" ref="G83" si="291">SUM(E83-F83)</f>
        <v>4.609953703766223E-2</v>
      </c>
      <c r="H83" s="29">
        <f t="shared" ref="H83" si="292">SUM(G83/K83)</f>
        <v>4.6099537037930568E-3</v>
      </c>
      <c r="I83" s="25">
        <v>4.1666666666666664E-2</v>
      </c>
      <c r="J83" s="22">
        <f t="shared" ref="J83" si="293">SUM(E83/1)</f>
        <v>0.41666666666424135</v>
      </c>
      <c r="K83" s="2">
        <f t="shared" ref="K83" si="294">SUM(E83/I83)</f>
        <v>9.9999999999417923</v>
      </c>
      <c r="L83" s="12"/>
    </row>
    <row r="84" spans="1:12" ht="17.25" customHeight="1" x14ac:dyDescent="0.2">
      <c r="A84" s="3" t="s">
        <v>73</v>
      </c>
      <c r="B84" s="109" t="s">
        <v>43</v>
      </c>
      <c r="C84" s="19">
        <v>45146.333333333336</v>
      </c>
      <c r="D84" s="19">
        <v>45145.548622685186</v>
      </c>
      <c r="E84" s="20">
        <f t="shared" ref="E84:E85" si="295">SUM(C84-C83)</f>
        <v>0.45833333333575865</v>
      </c>
      <c r="F84" s="20">
        <f t="shared" ref="F84:F85" si="296">SUM(D84-D83)</f>
        <v>0.40782407407823484</v>
      </c>
      <c r="G84" s="28">
        <f t="shared" ref="G84:G85" si="297">SUM(E84-F84)</f>
        <v>5.0509259257523809E-2</v>
      </c>
      <c r="H84" s="29">
        <f t="shared" ref="H84:H85" si="298">SUM(G84/K84)</f>
        <v>4.5917508415687759E-3</v>
      </c>
      <c r="I84" s="25">
        <v>4.1666666666666664E-2</v>
      </c>
      <c r="J84" s="22">
        <f t="shared" ref="J84:J85" si="299">SUM(E84/1)</f>
        <v>0.45833333333575865</v>
      </c>
      <c r="K84" s="2">
        <f t="shared" ref="K84:K85" si="300">SUM(E84/I84)</f>
        <v>11.000000000058208</v>
      </c>
      <c r="L84" s="12" t="s">
        <v>75</v>
      </c>
    </row>
    <row r="85" spans="1:12" ht="15" customHeight="1" x14ac:dyDescent="0.2">
      <c r="A85" s="3" t="s">
        <v>73</v>
      </c>
      <c r="B85" s="109"/>
      <c r="C85" s="19">
        <v>45146.375</v>
      </c>
      <c r="D85" s="19">
        <v>45145.58556712963</v>
      </c>
      <c r="E85" s="20">
        <f t="shared" si="295"/>
        <v>4.1666666664241347E-2</v>
      </c>
      <c r="F85" s="20">
        <f t="shared" si="296"/>
        <v>3.6944444444088731E-2</v>
      </c>
      <c r="G85" s="28">
        <f t="shared" si="297"/>
        <v>4.7222222201526165E-3</v>
      </c>
      <c r="H85" s="29">
        <f t="shared" si="298"/>
        <v>4.722222220427486E-3</v>
      </c>
      <c r="I85" s="25">
        <v>4.1666666666666664E-2</v>
      </c>
      <c r="J85" s="22">
        <f t="shared" si="299"/>
        <v>4.1666666664241347E-2</v>
      </c>
      <c r="K85" s="2">
        <f t="shared" si="300"/>
        <v>0.99999999994179234</v>
      </c>
      <c r="L85" s="12" t="s">
        <v>76</v>
      </c>
    </row>
    <row r="86" spans="1:12" ht="15" customHeight="1" x14ac:dyDescent="0.2">
      <c r="A86" s="3" t="s">
        <v>73</v>
      </c>
      <c r="B86" s="6"/>
      <c r="C86" s="19">
        <v>45146.416666666664</v>
      </c>
      <c r="D86" s="19">
        <v>45145.622569444444</v>
      </c>
      <c r="E86" s="20">
        <f t="shared" ref="E86" si="301">SUM(C86-C85)</f>
        <v>4.1666666664241347E-2</v>
      </c>
      <c r="F86" s="20">
        <f t="shared" ref="F86" si="302">SUM(D86-D85)</f>
        <v>3.7002314813435078E-2</v>
      </c>
      <c r="G86" s="28">
        <f t="shared" ref="G86" si="303">SUM(E86-F86)</f>
        <v>4.6643518508062698E-3</v>
      </c>
      <c r="H86" s="29">
        <f t="shared" ref="H86" si="304">SUM(G86/K86)</f>
        <v>4.6643518510777705E-3</v>
      </c>
      <c r="I86" s="25">
        <v>4.1666666666666664E-2</v>
      </c>
      <c r="J86" s="22">
        <f t="shared" ref="J86" si="305">SUM(E86/1)</f>
        <v>4.1666666664241347E-2</v>
      </c>
      <c r="K86" s="2">
        <f t="shared" ref="K86" si="306">SUM(E86/I86)</f>
        <v>0.99999999994179234</v>
      </c>
      <c r="L86" s="12"/>
    </row>
    <row r="87" spans="1:12" ht="15" customHeight="1" x14ac:dyDescent="0.2">
      <c r="A87" s="3" t="s">
        <v>73</v>
      </c>
      <c r="B87" s="6"/>
      <c r="C87" s="19">
        <v>45146.458333333336</v>
      </c>
      <c r="D87" s="19">
        <v>45145.659710648149</v>
      </c>
      <c r="E87" s="20">
        <f t="shared" ref="E87" si="307">SUM(C87-C86)</f>
        <v>4.1666666671517305E-2</v>
      </c>
      <c r="F87" s="20">
        <f t="shared" ref="F87" si="308">SUM(D87-D86)</f>
        <v>3.7141203705687076E-2</v>
      </c>
      <c r="G87" s="28">
        <f t="shared" ref="G87" si="309">SUM(E87-F87)</f>
        <v>4.5254629658302292E-3</v>
      </c>
      <c r="H87" s="29">
        <f t="shared" ref="H87" si="310">SUM(G87/K87)</f>
        <v>4.5254629653033963E-3</v>
      </c>
      <c r="I87" s="25">
        <v>4.1666666666666664E-2</v>
      </c>
      <c r="J87" s="22">
        <f t="shared" ref="J87" si="311">SUM(E87/1)</f>
        <v>4.1666666671517305E-2</v>
      </c>
      <c r="K87" s="2">
        <f t="shared" ref="K87" si="312">SUM(E87/I87)</f>
        <v>1.0000000001164153</v>
      </c>
      <c r="L87" s="12"/>
    </row>
    <row r="88" spans="1:12" ht="15" customHeight="1" x14ac:dyDescent="0.2">
      <c r="A88" s="3" t="s">
        <v>73</v>
      </c>
      <c r="B88" s="6"/>
      <c r="C88" s="19">
        <v>45146.708333333336</v>
      </c>
      <c r="D88" s="19">
        <v>45145.882175925923</v>
      </c>
      <c r="E88" s="20">
        <f t="shared" ref="E88" si="313">SUM(C88-C87)</f>
        <v>0.25</v>
      </c>
      <c r="F88" s="20">
        <f t="shared" ref="F88" si="314">SUM(D88-D87)</f>
        <v>0.2224652777731535</v>
      </c>
      <c r="G88" s="28">
        <f t="shared" ref="G88" si="315">SUM(E88-F88)</f>
        <v>2.7534722226846498E-2</v>
      </c>
      <c r="H88" s="29">
        <f t="shared" ref="H88" si="316">SUM(G88/K88)</f>
        <v>4.5891203711410826E-3</v>
      </c>
      <c r="I88" s="25">
        <v>4.1666666666666664E-2</v>
      </c>
      <c r="J88" s="22">
        <f t="shared" ref="J88" si="317">SUM(E88/1)</f>
        <v>0.25</v>
      </c>
      <c r="K88" s="2">
        <f t="shared" ref="K88" si="318">SUM(E88/I88)</f>
        <v>6</v>
      </c>
      <c r="L88" s="12"/>
    </row>
    <row r="89" spans="1:12" ht="15" customHeight="1" x14ac:dyDescent="0.2">
      <c r="A89" s="3" t="s">
        <v>73</v>
      </c>
      <c r="B89" s="6"/>
      <c r="C89" s="19">
        <v>45146.75</v>
      </c>
      <c r="D89" s="19">
        <v>45145.919131944444</v>
      </c>
      <c r="E89" s="20">
        <f t="shared" ref="E89" si="319">SUM(C89-C88)</f>
        <v>4.1666666664241347E-2</v>
      </c>
      <c r="F89" s="20">
        <f t="shared" ref="F89" si="320">SUM(D89-D88)</f>
        <v>3.6956018520868383E-2</v>
      </c>
      <c r="G89" s="28">
        <f t="shared" ref="G89" si="321">SUM(E89-F89)</f>
        <v>4.7106481433729641E-3</v>
      </c>
      <c r="H89" s="29">
        <f t="shared" ref="H89" si="322">SUM(G89/K89)</f>
        <v>4.7106481436471597E-3</v>
      </c>
      <c r="I89" s="25">
        <v>4.1666666666666664E-2</v>
      </c>
      <c r="J89" s="22">
        <f t="shared" ref="J89" si="323">SUM(E89/1)</f>
        <v>4.1666666664241347E-2</v>
      </c>
      <c r="K89" s="2">
        <f t="shared" ref="K89" si="324">SUM(E89/I89)</f>
        <v>0.99999999994179234</v>
      </c>
      <c r="L89" s="12"/>
    </row>
    <row r="90" spans="1:12" ht="15" customHeight="1" x14ac:dyDescent="0.2">
      <c r="A90" s="3" t="s">
        <v>73</v>
      </c>
      <c r="B90" s="109" t="s">
        <v>43</v>
      </c>
      <c r="C90" s="19">
        <v>45146.875</v>
      </c>
      <c r="D90" s="19">
        <v>45146.030358796299</v>
      </c>
      <c r="E90" s="20">
        <f t="shared" ref="E90:E91" si="325">SUM(C90-C89)</f>
        <v>0.125</v>
      </c>
      <c r="F90" s="20">
        <f t="shared" ref="F90:F91" si="326">SUM(D90-D89)</f>
        <v>0.11122685185546288</v>
      </c>
      <c r="G90" s="28">
        <f t="shared" ref="G90:G91" si="327">SUM(E90-F90)</f>
        <v>1.3773148144537117E-2</v>
      </c>
      <c r="H90" s="29">
        <f t="shared" ref="H90:H91" si="328">SUM(G90/K90)</f>
        <v>4.5910493815123727E-3</v>
      </c>
      <c r="I90" s="25">
        <v>4.1666666666666664E-2</v>
      </c>
      <c r="J90" s="22">
        <f t="shared" ref="J90:J91" si="329">SUM(E90/1)</f>
        <v>0.125</v>
      </c>
      <c r="K90" s="2">
        <f t="shared" ref="K90:K91" si="330">SUM(E90/I90)</f>
        <v>3</v>
      </c>
      <c r="L90" s="12" t="s">
        <v>77</v>
      </c>
    </row>
    <row r="91" spans="1:12" ht="15" customHeight="1" x14ac:dyDescent="0.2">
      <c r="A91" s="3" t="s">
        <v>73</v>
      </c>
      <c r="B91" s="6"/>
      <c r="C91" s="19">
        <v>45146.959027777775</v>
      </c>
      <c r="D91" s="19">
        <v>45146.104872685188</v>
      </c>
      <c r="E91" s="20">
        <f t="shared" si="325"/>
        <v>8.4027777775190771E-2</v>
      </c>
      <c r="F91" s="20">
        <f t="shared" si="326"/>
        <v>7.4513888888759539E-2</v>
      </c>
      <c r="G91" s="28">
        <f t="shared" si="327"/>
        <v>9.5138888864312321E-3</v>
      </c>
      <c r="H91" s="29">
        <f t="shared" si="328"/>
        <v>4.7176308529210615E-3</v>
      </c>
      <c r="I91" s="25">
        <v>4.1666666666666664E-2</v>
      </c>
      <c r="J91" s="22">
        <f t="shared" si="329"/>
        <v>8.4027777775190771E-2</v>
      </c>
      <c r="K91" s="2">
        <f t="shared" si="330"/>
        <v>2.0166666666045785</v>
      </c>
      <c r="L91" s="12"/>
    </row>
    <row r="92" spans="1:12" ht="15" customHeight="1" x14ac:dyDescent="0.2">
      <c r="A92" s="3" t="s">
        <v>73</v>
      </c>
      <c r="B92" s="6"/>
      <c r="C92" s="19">
        <v>45147.333333333336</v>
      </c>
      <c r="D92" s="19">
        <v>45146.437604166669</v>
      </c>
      <c r="E92" s="20">
        <f t="shared" ref="E92" si="331">SUM(C92-C91)</f>
        <v>0.37430555556056788</v>
      </c>
      <c r="F92" s="20">
        <f t="shared" ref="F92" si="332">SUM(D92-D91)</f>
        <v>0.33273148148145992</v>
      </c>
      <c r="G92" s="28">
        <f t="shared" ref="G92" si="333">SUM(E92-F92)</f>
        <v>4.1574074079107959E-2</v>
      </c>
      <c r="H92" s="29">
        <f t="shared" ref="H92" si="334">SUM(G92/K92)</f>
        <v>4.6279117712672993E-3</v>
      </c>
      <c r="I92" s="25">
        <v>4.1666666666666664E-2</v>
      </c>
      <c r="J92" s="22">
        <f t="shared" ref="J92" si="335">SUM(E92/1)</f>
        <v>0.37430555556056788</v>
      </c>
      <c r="K92" s="2">
        <f t="shared" ref="K92" si="336">SUM(E92/I92)</f>
        <v>8.9833333334536292</v>
      </c>
      <c r="L92" s="12"/>
    </row>
    <row r="93" spans="1:12" ht="15" customHeight="1" x14ac:dyDescent="0.2">
      <c r="A93" s="3" t="s">
        <v>73</v>
      </c>
      <c r="B93" s="6"/>
      <c r="C93" s="19">
        <v>45147.385416666664</v>
      </c>
      <c r="D93" s="19">
        <v>45146.484027777777</v>
      </c>
      <c r="E93" s="20">
        <f t="shared" ref="E93" si="337">SUM(C93-C92)</f>
        <v>5.2083333328482695E-2</v>
      </c>
      <c r="F93" s="20">
        <f t="shared" ref="F93" si="338">SUM(D93-D92)</f>
        <v>4.6423611107456964E-2</v>
      </c>
      <c r="G93" s="28">
        <f t="shared" ref="G93" si="339">SUM(E93-F93)</f>
        <v>5.6597222210257314E-3</v>
      </c>
      <c r="H93" s="29">
        <f t="shared" ref="H93" si="340">SUM(G93/K93)</f>
        <v>4.5277777772422673E-3</v>
      </c>
      <c r="I93" s="25">
        <v>4.1666666666666664E-2</v>
      </c>
      <c r="J93" s="22">
        <f t="shared" ref="J93" si="341">SUM(E93/1)</f>
        <v>5.2083333328482695E-2</v>
      </c>
      <c r="K93" s="2">
        <f t="shared" ref="K93" si="342">SUM(E93/I93)</f>
        <v>1.2499999998835847</v>
      </c>
      <c r="L93" s="12"/>
    </row>
    <row r="94" spans="1:12" ht="15" customHeight="1" x14ac:dyDescent="0.2">
      <c r="A94" s="3" t="s">
        <v>73</v>
      </c>
      <c r="B94" s="6"/>
      <c r="C94" s="19">
        <v>45147.583333333336</v>
      </c>
      <c r="D94" s="19">
        <v>45146.660150462965</v>
      </c>
      <c r="E94" s="20">
        <f t="shared" ref="E94" si="343">SUM(C94-C93)</f>
        <v>0.19791666667151731</v>
      </c>
      <c r="F94" s="20">
        <f t="shared" ref="F94" si="344">SUM(D94-D93)</f>
        <v>0.17612268518860219</v>
      </c>
      <c r="G94" s="28">
        <f t="shared" ref="G94" si="345">SUM(E94-F94)</f>
        <v>2.1793981482915115E-2</v>
      </c>
      <c r="H94" s="29">
        <f t="shared" ref="H94" si="346">SUM(G94/K94)</f>
        <v>4.588206627869679E-3</v>
      </c>
      <c r="I94" s="25">
        <v>4.1666666666666664E-2</v>
      </c>
      <c r="J94" s="22">
        <f t="shared" ref="J94" si="347">SUM(E94/1)</f>
        <v>0.19791666667151731</v>
      </c>
      <c r="K94" s="2">
        <f t="shared" ref="K94" si="348">SUM(E94/I94)</f>
        <v>4.7500000001164153</v>
      </c>
      <c r="L94" s="12"/>
    </row>
    <row r="95" spans="1:12" ht="15" customHeight="1" x14ac:dyDescent="0.2">
      <c r="A95" s="3" t="s">
        <v>73</v>
      </c>
      <c r="B95" s="6"/>
      <c r="C95" s="19">
        <v>45147.625</v>
      </c>
      <c r="D95" s="19">
        <v>45146.697164351855</v>
      </c>
      <c r="E95" s="20">
        <f t="shared" ref="E95:F97" si="349">SUM(C95-C94)</f>
        <v>4.1666666664241347E-2</v>
      </c>
      <c r="F95" s="20">
        <f t="shared" si="349"/>
        <v>3.701388889021473E-2</v>
      </c>
      <c r="G95" s="28">
        <f t="shared" ref="G95" si="350">SUM(E95-F95)</f>
        <v>4.6527777740266174E-3</v>
      </c>
      <c r="H95" s="29">
        <f t="shared" ref="H95" si="351">SUM(G95/K95)</f>
        <v>4.652777774297445E-3</v>
      </c>
      <c r="I95" s="25">
        <v>4.1666666666666664E-2</v>
      </c>
      <c r="J95" s="22">
        <f t="shared" ref="J95" si="352">SUM(E95/1)</f>
        <v>4.1666666664241347E-2</v>
      </c>
      <c r="K95" s="2">
        <f t="shared" ref="K95" si="353">SUM(E95/I95)</f>
        <v>0.99999999994179234</v>
      </c>
      <c r="L95" s="12"/>
    </row>
    <row r="96" spans="1:12" ht="15" customHeight="1" x14ac:dyDescent="0.2">
      <c r="A96" s="3" t="s">
        <v>73</v>
      </c>
      <c r="B96" s="6"/>
      <c r="C96" s="19">
        <v>45147.791666666664</v>
      </c>
      <c r="D96" s="19">
        <v>45146.845347222225</v>
      </c>
      <c r="E96" s="20">
        <f t="shared" si="349"/>
        <v>0.16666666666424135</v>
      </c>
      <c r="F96" s="20">
        <f t="shared" si="349"/>
        <v>0.14818287036905531</v>
      </c>
      <c r="G96" s="28">
        <f t="shared" ref="G96" si="354">SUM(E96-F96)</f>
        <v>1.8483796295186039E-2</v>
      </c>
      <c r="H96" s="29">
        <f t="shared" ref="H96" si="355">SUM(G96/K96)</f>
        <v>4.6209490738637537E-3</v>
      </c>
      <c r="I96" s="25">
        <v>4.1666666666666664E-2</v>
      </c>
      <c r="J96" s="22">
        <f t="shared" ref="J96" si="356">SUM(E96/1)</f>
        <v>0.16666666666424135</v>
      </c>
      <c r="K96" s="2">
        <f t="shared" ref="K96" si="357">SUM(E96/I96)</f>
        <v>3.9999999999417923</v>
      </c>
      <c r="L96" s="12"/>
    </row>
    <row r="97" spans="1:12" ht="15" customHeight="1" x14ac:dyDescent="0.2">
      <c r="A97" s="3" t="s">
        <v>73</v>
      </c>
      <c r="B97" s="6"/>
      <c r="C97" s="19">
        <v>45148.002083333333</v>
      </c>
      <c r="D97" s="19">
        <v>45147.032546296294</v>
      </c>
      <c r="E97" s="20">
        <f t="shared" si="349"/>
        <v>0.21041666666860692</v>
      </c>
      <c r="F97" s="20">
        <f t="shared" si="349"/>
        <v>0.18719907406921266</v>
      </c>
      <c r="G97" s="28">
        <f t="shared" ref="G97" si="358">SUM(E97-F97)</f>
        <v>2.3217592599394266E-2</v>
      </c>
      <c r="H97" s="29">
        <f t="shared" ref="H97" si="359">SUM(G97/K97)</f>
        <v>4.5975430889465697E-3</v>
      </c>
      <c r="I97" s="25">
        <v>4.1666666666666664E-2</v>
      </c>
      <c r="J97" s="22">
        <f t="shared" ref="J97" si="360">SUM(E97/1)</f>
        <v>0.21041666666860692</v>
      </c>
      <c r="K97" s="2">
        <f t="shared" ref="K97" si="361">SUM(E97/I97)</f>
        <v>5.0500000000465661</v>
      </c>
      <c r="L97" s="12"/>
    </row>
    <row r="98" spans="1:12" ht="15" customHeight="1" x14ac:dyDescent="0.2">
      <c r="A98" s="3" t="s">
        <v>73</v>
      </c>
      <c r="B98" s="6"/>
      <c r="C98" s="19">
        <v>45148.291666666664</v>
      </c>
      <c r="D98" s="19">
        <v>45147.289953703701</v>
      </c>
      <c r="E98" s="20">
        <f t="shared" ref="E98" si="362">SUM(C98-C97)</f>
        <v>0.28958333333139308</v>
      </c>
      <c r="F98" s="20">
        <f t="shared" ref="F98" si="363">SUM(D98-D97)</f>
        <v>0.25740740740729962</v>
      </c>
      <c r="G98" s="28">
        <f t="shared" ref="G98" si="364">SUM(E98-F98)</f>
        <v>3.2175925924093463E-2</v>
      </c>
      <c r="H98" s="29">
        <f t="shared" ref="H98" si="365">SUM(G98/K98)</f>
        <v>4.6296296293969847E-3</v>
      </c>
      <c r="I98" s="25">
        <v>4.1666666666666664E-2</v>
      </c>
      <c r="J98" s="22">
        <f t="shared" ref="J98" si="366">SUM(E98/1)</f>
        <v>0.28958333333139308</v>
      </c>
      <c r="K98" s="2">
        <f t="shared" ref="K98" si="367">SUM(E98/I98)</f>
        <v>6.9499999999534339</v>
      </c>
      <c r="L98" s="12"/>
    </row>
    <row r="99" spans="1:12" ht="15" customHeight="1" x14ac:dyDescent="0.2">
      <c r="A99" s="3" t="s">
        <v>73</v>
      </c>
      <c r="B99" s="6"/>
      <c r="C99" s="19">
        <v>45148.75</v>
      </c>
      <c r="D99" s="19">
        <v>45147.697731481479</v>
      </c>
      <c r="E99" s="20">
        <f t="shared" ref="E99" si="368">SUM(C99-C98)</f>
        <v>0.45833333333575865</v>
      </c>
      <c r="F99" s="20">
        <f t="shared" ref="F99" si="369">SUM(D99-D98)</f>
        <v>0.40777777777839219</v>
      </c>
      <c r="G99" s="28">
        <f t="shared" ref="G99" si="370">SUM(E99-F99)</f>
        <v>5.0555555557366461E-2</v>
      </c>
      <c r="H99" s="29">
        <f t="shared" ref="H99" si="371">SUM(G99/K99)</f>
        <v>4.595959596099904E-3</v>
      </c>
      <c r="I99" s="25">
        <v>4.1666666666666664E-2</v>
      </c>
      <c r="J99" s="22">
        <f t="shared" ref="J99" si="372">SUM(E99/1)</f>
        <v>0.45833333333575865</v>
      </c>
      <c r="K99" s="2">
        <f t="shared" ref="K99" si="373">SUM(E99/I99)</f>
        <v>11.000000000058208</v>
      </c>
      <c r="L99" s="12"/>
    </row>
    <row r="100" spans="1:12" ht="15" customHeight="1" x14ac:dyDescent="0.2">
      <c r="A100" s="3" t="s">
        <v>73</v>
      </c>
      <c r="B100" s="6"/>
      <c r="C100" s="19">
        <v>45149.458333333336</v>
      </c>
      <c r="D100" s="19">
        <v>45148.327685185184</v>
      </c>
      <c r="E100" s="20">
        <f t="shared" ref="E100" si="374">SUM(C100-C99)</f>
        <v>0.70833333333575865</v>
      </c>
      <c r="F100" s="20">
        <f t="shared" ref="F100" si="375">SUM(D100-D99)</f>
        <v>0.62995370370481396</v>
      </c>
      <c r="G100" s="28">
        <f t="shared" ref="G100" si="376">SUM(E100-F100)</f>
        <v>7.8379629630944692E-2</v>
      </c>
      <c r="H100" s="29">
        <f t="shared" ref="H100" si="377">SUM(G100/K100)</f>
        <v>4.6105664488633128E-3</v>
      </c>
      <c r="I100" s="25">
        <v>4.1666666666666664E-2</v>
      </c>
      <c r="J100" s="22">
        <f t="shared" ref="J100" si="378">SUM(E100/1)</f>
        <v>0.70833333333575865</v>
      </c>
      <c r="K100" s="2">
        <f t="shared" ref="K100" si="379">SUM(E100/I100)</f>
        <v>17.000000000058208</v>
      </c>
      <c r="L100" s="12"/>
    </row>
    <row r="101" spans="1:12" ht="15" customHeight="1" x14ac:dyDescent="0.2">
      <c r="A101" s="3" t="s">
        <v>73</v>
      </c>
      <c r="B101" s="6"/>
      <c r="C101" s="19">
        <v>45149.666666666664</v>
      </c>
      <c r="D101" s="19">
        <v>45148.512870370374</v>
      </c>
      <c r="E101" s="20">
        <f t="shared" ref="E101" si="380">SUM(C101-C100)</f>
        <v>0.20833333332848269</v>
      </c>
      <c r="F101" s="20">
        <f t="shared" ref="F101" si="381">SUM(D101-D100)</f>
        <v>0.18518518518976634</v>
      </c>
      <c r="G101" s="28">
        <f t="shared" ref="G101" si="382">SUM(E101-F101)</f>
        <v>2.3148148138716351E-2</v>
      </c>
      <c r="H101" s="29">
        <f t="shared" ref="H101" si="383">SUM(G101/K101)</f>
        <v>4.6296296278510625E-3</v>
      </c>
      <c r="I101" s="25">
        <v>4.1666666666666664E-2</v>
      </c>
      <c r="J101" s="22">
        <f t="shared" ref="J101" si="384">SUM(E101/1)</f>
        <v>0.20833333332848269</v>
      </c>
      <c r="K101" s="2">
        <f t="shared" ref="K101" si="385">SUM(E101/I101)</f>
        <v>4.9999999998835847</v>
      </c>
      <c r="L101" s="12"/>
    </row>
    <row r="102" spans="1:12" ht="15" customHeight="1" x14ac:dyDescent="0.2">
      <c r="A102" s="129" t="s">
        <v>73</v>
      </c>
      <c r="B102" s="109"/>
      <c r="C102" s="30">
        <v>45149.666666666664</v>
      </c>
      <c r="D102" s="30">
        <v>45148.512870370374</v>
      </c>
      <c r="E102" s="125">
        <f>SUM(C89-C85)</f>
        <v>0.375</v>
      </c>
      <c r="F102" s="125">
        <f>SUM(D89-D85)</f>
        <v>0.33356481481314404</v>
      </c>
      <c r="G102" s="126">
        <f t="shared" ref="G102" si="386">SUM(E102-F102)</f>
        <v>4.1435185186855961E-2</v>
      </c>
      <c r="H102" s="33">
        <f t="shared" ref="H102" si="387">SUM(G102/K102)</f>
        <v>4.6039094652062179E-3</v>
      </c>
      <c r="I102" s="127">
        <v>4.1666666666666664E-2</v>
      </c>
      <c r="J102" s="128">
        <f t="shared" ref="J102" si="388">SUM(E102/1)</f>
        <v>0.375</v>
      </c>
      <c r="K102" s="27">
        <f t="shared" ref="K102" si="389">SUM(E102/I102)</f>
        <v>9</v>
      </c>
      <c r="L102" s="31" t="s">
        <v>78</v>
      </c>
    </row>
    <row r="103" spans="1:12" ht="15" customHeight="1" x14ac:dyDescent="0.2">
      <c r="A103" s="129" t="s">
        <v>73</v>
      </c>
      <c r="B103" s="109"/>
      <c r="C103" s="30">
        <v>45149.666666666664</v>
      </c>
      <c r="D103" s="30">
        <v>45148.512870370374</v>
      </c>
      <c r="E103" s="125">
        <f>SUM(C101-C91)</f>
        <v>2.7076388888890506</v>
      </c>
      <c r="F103" s="125">
        <f>SUM(D101-D91)</f>
        <v>2.4079976851862739</v>
      </c>
      <c r="G103" s="126">
        <f t="shared" ref="G103" si="390">SUM(E103-F103)</f>
        <v>0.29964120370277669</v>
      </c>
      <c r="H103" s="33">
        <f t="shared" ref="H103" si="391">SUM(G103/K103)</f>
        <v>4.6110469920916976E-3</v>
      </c>
      <c r="I103" s="127">
        <v>4.1666666666666664E-2</v>
      </c>
      <c r="J103" s="128">
        <f t="shared" ref="J103" si="392">SUM(E103/1)</f>
        <v>2.7076388888890506</v>
      </c>
      <c r="K103" s="27">
        <f t="shared" ref="K103" si="393">SUM(E103/I103)</f>
        <v>64.983333333337214</v>
      </c>
      <c r="L103" s="31" t="s">
        <v>79</v>
      </c>
    </row>
  </sheetData>
  <phoneticPr fontId="9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39BC0A-BF5C-4768-8956-32492B68FE1B}">
  <dimension ref="A1:M23"/>
  <sheetViews>
    <sheetView workbookViewId="0">
      <selection activeCell="M14" sqref="M14"/>
    </sheetView>
  </sheetViews>
  <sheetFormatPr defaultColWidth="12.85546875" defaultRowHeight="15.75" x14ac:dyDescent="0.25"/>
  <cols>
    <col min="1" max="1" width="13.7109375" style="3" customWidth="1"/>
    <col min="2" max="2" width="11.28515625" style="7" bestFit="1" customWidth="1"/>
    <col min="3" max="3" width="21" style="3" customWidth="1"/>
    <col min="4" max="4" width="25.140625" style="3" customWidth="1"/>
    <col min="5" max="5" width="10.28515625" style="16" customWidth="1"/>
    <col min="6" max="6" width="11.7109375" style="16" customWidth="1"/>
    <col min="7" max="7" width="12.85546875" style="3"/>
    <col min="8" max="8" width="15.5703125" style="16" customWidth="1"/>
    <col min="9" max="9" width="11.28515625" style="14" hidden="1" customWidth="1"/>
    <col min="10" max="11" width="11.28515625" style="2" hidden="1" customWidth="1"/>
    <col min="12" max="12" width="57.28515625" style="2" customWidth="1"/>
    <col min="13" max="13" width="34.7109375" style="2" customWidth="1"/>
    <col min="14" max="16384" width="12.85546875" style="2"/>
  </cols>
  <sheetData>
    <row r="1" spans="1:13" s="8" customFormat="1" ht="36.75" customHeight="1" thickBot="1" x14ac:dyDescent="0.3">
      <c r="A1" s="34" t="s">
        <v>0</v>
      </c>
      <c r="B1" s="34" t="s">
        <v>13</v>
      </c>
      <c r="C1" s="34" t="s">
        <v>6</v>
      </c>
      <c r="D1" s="34" t="s">
        <v>9</v>
      </c>
      <c r="E1" s="35" t="s">
        <v>5</v>
      </c>
      <c r="F1" s="35" t="s">
        <v>10</v>
      </c>
      <c r="G1" s="36" t="s">
        <v>3</v>
      </c>
      <c r="H1" s="35" t="s">
        <v>11</v>
      </c>
      <c r="I1" s="37"/>
      <c r="J1" s="23"/>
      <c r="L1" s="38" t="s">
        <v>7</v>
      </c>
    </row>
    <row r="2" spans="1:13" ht="19.5" customHeight="1" x14ac:dyDescent="0.2">
      <c r="A2" s="4" t="s">
        <v>4</v>
      </c>
      <c r="B2" s="26">
        <v>0.875</v>
      </c>
      <c r="C2" s="19">
        <v>45135.875</v>
      </c>
      <c r="D2" s="19">
        <v>45135.875</v>
      </c>
      <c r="E2" s="20"/>
      <c r="F2" s="20"/>
      <c r="G2" s="28">
        <f t="shared" ref="G2" si="0">SUM(E2-F2)</f>
        <v>0</v>
      </c>
      <c r="H2" s="29"/>
      <c r="I2" s="25">
        <v>4.1666666666666664E-2</v>
      </c>
      <c r="L2" s="45" t="s">
        <v>8</v>
      </c>
    </row>
    <row r="3" spans="1:13" ht="19.5" customHeight="1" thickBot="1" x14ac:dyDescent="0.25">
      <c r="A3" s="39" t="s">
        <v>4</v>
      </c>
      <c r="B3" s="40"/>
      <c r="C3" s="41">
        <v>45136.875</v>
      </c>
      <c r="D3" s="41">
        <v>45136.806539351855</v>
      </c>
      <c r="E3" s="42">
        <v>1</v>
      </c>
      <c r="F3" s="42">
        <v>0.93153935185546288</v>
      </c>
      <c r="G3" s="43">
        <v>6.8460648144537117E-2</v>
      </c>
      <c r="H3" s="43">
        <v>2.8525270060223797E-3</v>
      </c>
      <c r="I3" s="25">
        <v>4.1666666666666664E-2</v>
      </c>
      <c r="J3" s="18">
        <v>1</v>
      </c>
      <c r="K3" s="2">
        <v>24</v>
      </c>
      <c r="L3" s="82" t="s">
        <v>23</v>
      </c>
      <c r="M3" s="2" t="s">
        <v>29</v>
      </c>
    </row>
    <row r="4" spans="1:13" ht="19.5" customHeight="1" x14ac:dyDescent="0.2">
      <c r="A4" s="39" t="s">
        <v>4</v>
      </c>
      <c r="B4" s="40"/>
      <c r="C4" s="41"/>
      <c r="D4" s="106" t="s">
        <v>32</v>
      </c>
      <c r="E4" s="107">
        <f>SUM(F3/24)</f>
        <v>3.8814139660644287E-2</v>
      </c>
      <c r="F4" s="42"/>
      <c r="G4" s="43"/>
      <c r="H4" s="43"/>
      <c r="I4" s="25"/>
      <c r="J4" s="18"/>
      <c r="L4" s="108" t="s">
        <v>34</v>
      </c>
    </row>
    <row r="5" spans="1:13" ht="16.5" customHeight="1" x14ac:dyDescent="0.2">
      <c r="A5" s="1" t="s">
        <v>1</v>
      </c>
      <c r="B5" s="86">
        <v>0.91666666666666663</v>
      </c>
      <c r="C5" s="19">
        <v>45136.916666666664</v>
      </c>
      <c r="D5" s="19">
        <v>45136.916666666664</v>
      </c>
      <c r="E5" s="21"/>
      <c r="F5" s="21"/>
      <c r="G5" s="28">
        <f t="shared" ref="G5:G6" si="1">SUM(E5-F5)</f>
        <v>0</v>
      </c>
      <c r="H5" s="29"/>
      <c r="I5" s="25">
        <v>4.1666666666666664E-2</v>
      </c>
      <c r="J5" s="22">
        <f t="shared" ref="J5" si="2">SUM(E5/1)</f>
        <v>0</v>
      </c>
      <c r="K5" s="2">
        <f t="shared" ref="K5" si="3">SUM(E5/I5)</f>
        <v>0</v>
      </c>
      <c r="L5" s="64" t="s">
        <v>19</v>
      </c>
    </row>
    <row r="6" spans="1:13" thickBot="1" x14ac:dyDescent="0.25">
      <c r="A6" s="1" t="s">
        <v>1</v>
      </c>
      <c r="B6" s="105"/>
      <c r="C6" s="78">
        <v>45137.916666666664</v>
      </c>
      <c r="D6" s="103">
        <v>45137.846817129626</v>
      </c>
      <c r="E6" s="79">
        <f>SUM(C6-C5)</f>
        <v>1</v>
      </c>
      <c r="F6" s="79">
        <f>SUM(D6-D5)</f>
        <v>0.93015046296204673</v>
      </c>
      <c r="G6" s="80">
        <f t="shared" si="1"/>
        <v>6.9849537037953269E-2</v>
      </c>
      <c r="H6" s="81">
        <f t="shared" ref="H6" si="4">SUM(G6/K6)</f>
        <v>2.9103973765813862E-3</v>
      </c>
      <c r="I6" s="74">
        <v>4.1666666666666664E-2</v>
      </c>
      <c r="J6" s="75">
        <f>SUM(E6/1)</f>
        <v>1</v>
      </c>
      <c r="K6" s="76">
        <f>SUM(E6/I6)</f>
        <v>24</v>
      </c>
      <c r="L6" s="82" t="s">
        <v>28</v>
      </c>
      <c r="M6" s="2" t="s">
        <v>30</v>
      </c>
    </row>
    <row r="7" spans="1:13" ht="19.5" customHeight="1" x14ac:dyDescent="0.2">
      <c r="A7" s="46"/>
      <c r="B7" s="40"/>
      <c r="C7" s="41"/>
      <c r="D7" s="106" t="s">
        <v>32</v>
      </c>
      <c r="E7" s="107">
        <f>SUM(F6/24)</f>
        <v>3.8756269290085278E-2</v>
      </c>
      <c r="F7" s="42"/>
      <c r="G7" s="43"/>
      <c r="H7" s="44"/>
      <c r="I7" s="25"/>
      <c r="L7" s="45" t="s">
        <v>33</v>
      </c>
      <c r="M7" s="2" t="s">
        <v>31</v>
      </c>
    </row>
    <row r="8" spans="1:13" ht="19.5" customHeight="1" x14ac:dyDescent="0.2">
      <c r="A8" s="46"/>
      <c r="B8" s="47"/>
      <c r="C8" s="41"/>
      <c r="D8" s="41"/>
      <c r="E8" s="42"/>
      <c r="F8" s="42"/>
      <c r="G8" s="43"/>
      <c r="H8" s="44"/>
      <c r="I8" s="25"/>
      <c r="J8" s="22"/>
      <c r="L8" s="45"/>
      <c r="M8" s="2" t="s">
        <v>35</v>
      </c>
    </row>
    <row r="9" spans="1:13" ht="19.5" customHeight="1" x14ac:dyDescent="0.2">
      <c r="A9" s="46"/>
      <c r="B9" s="48"/>
      <c r="C9" s="41"/>
      <c r="D9" s="41"/>
      <c r="E9" s="42"/>
      <c r="F9" s="42"/>
      <c r="G9" s="43"/>
      <c r="H9" s="44"/>
      <c r="I9" s="25"/>
      <c r="J9" s="22"/>
      <c r="L9" s="25"/>
      <c r="M9" s="27" t="s">
        <v>36</v>
      </c>
    </row>
    <row r="10" spans="1:13" ht="19.5" customHeight="1" x14ac:dyDescent="0.2">
      <c r="A10" s="46"/>
      <c r="B10" s="48"/>
      <c r="C10" s="41"/>
      <c r="D10" s="41"/>
      <c r="E10" s="42"/>
      <c r="F10" s="42"/>
      <c r="G10" s="43"/>
      <c r="H10" s="44"/>
      <c r="I10" s="25"/>
      <c r="J10" s="22"/>
      <c r="L10" s="45"/>
      <c r="M10" s="27" t="s">
        <v>37</v>
      </c>
    </row>
    <row r="11" spans="1:13" ht="19.5" customHeight="1" x14ac:dyDescent="0.2">
      <c r="A11" s="46"/>
      <c r="B11" s="48"/>
      <c r="C11" s="41"/>
      <c r="D11" s="41"/>
      <c r="E11" s="42"/>
      <c r="F11" s="42"/>
      <c r="G11" s="43"/>
      <c r="H11" s="44"/>
      <c r="I11" s="25"/>
      <c r="J11" s="22"/>
      <c r="L11" s="45"/>
    </row>
    <row r="12" spans="1:13" ht="19.5" customHeight="1" x14ac:dyDescent="0.2">
      <c r="A12" s="46"/>
      <c r="B12" s="48"/>
      <c r="C12" s="41"/>
      <c r="D12" s="41"/>
      <c r="E12" s="42"/>
      <c r="F12" s="42"/>
      <c r="G12" s="43"/>
      <c r="H12" s="44"/>
      <c r="I12" s="25"/>
      <c r="J12" s="22"/>
      <c r="L12" s="45"/>
    </row>
    <row r="13" spans="1:13" ht="19.5" customHeight="1" x14ac:dyDescent="0.2">
      <c r="A13" s="46"/>
      <c r="B13" s="48"/>
      <c r="C13" s="41"/>
      <c r="D13" s="41"/>
      <c r="E13" s="42"/>
      <c r="F13" s="42"/>
      <c r="G13" s="43"/>
      <c r="H13" s="44"/>
      <c r="I13" s="25"/>
      <c r="J13" s="22"/>
      <c r="L13" s="45"/>
    </row>
    <row r="14" spans="1:13" ht="19.5" customHeight="1" x14ac:dyDescent="0.2">
      <c r="A14" s="46"/>
      <c r="B14" s="48"/>
      <c r="C14" s="41"/>
      <c r="D14" s="41"/>
      <c r="E14" s="42"/>
      <c r="F14" s="42"/>
      <c r="G14" s="43"/>
      <c r="H14" s="44"/>
      <c r="I14" s="25"/>
      <c r="J14" s="22"/>
      <c r="L14" s="45"/>
    </row>
    <row r="15" spans="1:13" ht="19.5" customHeight="1" x14ac:dyDescent="0.2">
      <c r="A15" s="49"/>
      <c r="B15" s="48"/>
      <c r="C15" s="46"/>
      <c r="D15" s="49"/>
      <c r="E15" s="42"/>
      <c r="F15" s="42"/>
      <c r="G15" s="43"/>
      <c r="H15" s="44"/>
      <c r="I15" s="25"/>
      <c r="J15" s="22"/>
      <c r="L15" s="45"/>
    </row>
    <row r="16" spans="1:13" ht="19.5" customHeight="1" x14ac:dyDescent="0.2">
      <c r="A16" s="46"/>
      <c r="B16" s="47"/>
      <c r="C16" s="46"/>
      <c r="D16" s="46"/>
      <c r="E16" s="50"/>
      <c r="F16" s="50"/>
      <c r="G16" s="43"/>
      <c r="H16" s="44"/>
      <c r="I16" s="25"/>
      <c r="J16" s="22"/>
      <c r="L16" s="45"/>
    </row>
    <row r="17" spans="1:12" ht="19.5" customHeight="1" x14ac:dyDescent="0.2">
      <c r="A17" s="46"/>
      <c r="B17" s="47"/>
      <c r="C17" s="46"/>
      <c r="D17" s="46"/>
      <c r="E17" s="50"/>
      <c r="F17" s="50"/>
      <c r="G17" s="43"/>
      <c r="H17" s="44"/>
      <c r="I17" s="25"/>
      <c r="J17" s="22"/>
      <c r="L17" s="51"/>
    </row>
    <row r="18" spans="1:12" ht="19.5" customHeight="1" x14ac:dyDescent="0.2">
      <c r="A18" s="53"/>
      <c r="B18" s="54"/>
      <c r="C18" s="55"/>
      <c r="D18" s="53"/>
      <c r="E18" s="56"/>
      <c r="F18" s="56"/>
      <c r="G18" s="57"/>
      <c r="H18" s="58"/>
      <c r="I18" s="59"/>
      <c r="J18" s="22"/>
      <c r="L18" s="60"/>
    </row>
    <row r="19" spans="1:12" x14ac:dyDescent="0.25">
      <c r="A19" s="51"/>
      <c r="B19" s="65"/>
      <c r="C19" s="51"/>
      <c r="D19" s="51"/>
      <c r="E19" s="66"/>
      <c r="F19" s="66"/>
      <c r="G19" s="51"/>
      <c r="H19" s="66"/>
      <c r="I19" s="67"/>
      <c r="J19" s="45"/>
      <c r="K19" s="45"/>
      <c r="L19" s="45"/>
    </row>
    <row r="20" spans="1:12" ht="19.5" customHeight="1" x14ac:dyDescent="0.2">
      <c r="A20" s="61"/>
      <c r="B20" s="62"/>
      <c r="C20" s="41"/>
      <c r="D20" s="41"/>
      <c r="E20" s="42"/>
      <c r="F20" s="42"/>
      <c r="G20" s="43"/>
      <c r="H20" s="43"/>
      <c r="I20" s="63"/>
      <c r="J20" s="22"/>
      <c r="L20" s="64"/>
    </row>
    <row r="23" spans="1:12" ht="15" x14ac:dyDescent="0.2">
      <c r="A23" s="2"/>
      <c r="B23" s="2"/>
      <c r="D23" s="52"/>
      <c r="E23" s="14"/>
      <c r="F23" s="14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George Bugh</dc:creator>
  <cp:lastModifiedBy>George Bugh</cp:lastModifiedBy>
  <dcterms:created xsi:type="dcterms:W3CDTF">2023-06-16T19:17:48Z</dcterms:created>
  <dcterms:modified xsi:type="dcterms:W3CDTF">2023-08-12T02:07:28Z</dcterms:modified>
</cp:coreProperties>
</file>